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odovod" sheetId="1" r:id="rId1"/>
    <sheet name="VZ2" sheetId="2" state="hidden" r:id="rId2"/>
    <sheet name="VZ3" sheetId="3" state="hidden" r:id="rId3"/>
    <sheet name="VZ4" sheetId="4" state="hidden" r:id="rId4"/>
    <sheet name="VZ4a" sheetId="5" state="hidden" r:id="rId5"/>
    <sheet name="VZ5" sheetId="6" state="hidden" r:id="rId6"/>
    <sheet name="VZ6" sheetId="7" state="hidden" r:id="rId7"/>
    <sheet name="VZ7" sheetId="8" state="hidden" r:id="rId8"/>
    <sheet name="VZ8" sheetId="9" state="hidden" r:id="rId9"/>
    <sheet name="VZ9" sheetId="10" state="hidden" r:id="rId10"/>
    <sheet name="VZ10" sheetId="11" state="hidden" r:id="rId11"/>
    <sheet name="VZ11" sheetId="12" state="hidden" r:id="rId12"/>
    <sheet name="VZ12" sheetId="13" state="hidden" r:id="rId13"/>
  </sheets>
  <definedNames>
    <definedName name="_xlnm.Print_Area" localSheetId="0">'Vodovod'!$A$1:$G$74</definedName>
    <definedName name="_xlnm.Print_Area" localSheetId="10">'VZ10'!$A$1:$F$177</definedName>
    <definedName name="_xlnm.Print_Area" localSheetId="11">'VZ11'!$A$1:$F$181</definedName>
    <definedName name="_xlnm.Print_Area" localSheetId="12">'VZ12'!$A$1:$F$174</definedName>
    <definedName name="_xlnm.Print_Area" localSheetId="1">'VZ2'!$A$1:$F$180</definedName>
    <definedName name="_xlnm.Print_Area" localSheetId="2">'VZ3'!$A$1:$F$167</definedName>
    <definedName name="_xlnm.Print_Area" localSheetId="3">'VZ4'!$A$1:$F$178</definedName>
    <definedName name="_xlnm.Print_Area" localSheetId="4">'VZ4a'!$A$1:$F$164</definedName>
    <definedName name="_xlnm.Print_Area" localSheetId="5">'VZ5'!$A$1:$F$164</definedName>
    <definedName name="_xlnm.Print_Area" localSheetId="6">'VZ6'!$A$1:$F$176</definedName>
    <definedName name="_xlnm.Print_Area" localSheetId="7">'VZ7'!$A$1:$F$177</definedName>
    <definedName name="_xlnm.Print_Area" localSheetId="8">'VZ8'!$A$1:$F$173</definedName>
    <definedName name="_xlnm.Print_Area" localSheetId="9">'VZ9'!$A$1:$F$168</definedName>
    <definedName name="_xlnm.Print_Titles" localSheetId="10">'VZ10'!$1:$2</definedName>
    <definedName name="_xlnm.Print_Titles" localSheetId="11">'VZ11'!$1:$2</definedName>
    <definedName name="_xlnm.Print_Titles" localSheetId="12">'VZ12'!$1:$2</definedName>
    <definedName name="_xlnm.Print_Titles" localSheetId="1">'VZ2'!$1:$2</definedName>
    <definedName name="_xlnm.Print_Titles" localSheetId="2">'VZ3'!$1:$2</definedName>
    <definedName name="_xlnm.Print_Titles" localSheetId="3">'VZ4'!$1:$2</definedName>
    <definedName name="_xlnm.Print_Titles" localSheetId="4">'VZ4a'!$1:$2</definedName>
    <definedName name="_xlnm.Print_Titles" localSheetId="5">'VZ5'!$1:$2</definedName>
    <definedName name="_xlnm.Print_Titles" localSheetId="6">'VZ6'!$1:$2</definedName>
    <definedName name="_xlnm.Print_Titles" localSheetId="7">'VZ7'!$1:$2</definedName>
    <definedName name="_xlnm.Print_Titles" localSheetId="8">'VZ8'!$1:$2</definedName>
    <definedName name="_xlnm.Print_Titles" localSheetId="9">'VZ9'!$1:$2</definedName>
  </definedNames>
  <calcPr fullCalcOnLoad="1"/>
</workbook>
</file>

<file path=xl/sharedStrings.xml><?xml version="1.0" encoding="utf-8"?>
<sst xmlns="http://schemas.openxmlformats.org/spreadsheetml/2006/main" count="2795" uniqueCount="946">
  <si>
    <t>PREDDELA</t>
  </si>
  <si>
    <t>ZEMELJSKA DELA</t>
  </si>
  <si>
    <t>OSTALA DELA</t>
  </si>
  <si>
    <t>m</t>
  </si>
  <si>
    <t>kos</t>
  </si>
  <si>
    <t>m3</t>
  </si>
  <si>
    <t>kpl</t>
  </si>
  <si>
    <t>POZ.</t>
  </si>
  <si>
    <t>POSTAVKA</t>
  </si>
  <si>
    <t>E</t>
  </si>
  <si>
    <t>KOL</t>
  </si>
  <si>
    <t>1.0</t>
  </si>
  <si>
    <t>KANAL VZ2</t>
  </si>
  <si>
    <t xml:space="preserve">R E K A P I T U L A C I J A </t>
  </si>
  <si>
    <t>1.1.0</t>
  </si>
  <si>
    <t>1.2.0</t>
  </si>
  <si>
    <t>1.3.0</t>
  </si>
  <si>
    <t>VOZIŠČNA KONSTRUKCIJA</t>
  </si>
  <si>
    <t>1.4.0</t>
  </si>
  <si>
    <t>MONTAŽNA DELA</t>
  </si>
  <si>
    <t>1.5.0</t>
  </si>
  <si>
    <t>1.6.0</t>
  </si>
  <si>
    <t>ZAKLJUČNA DELA</t>
  </si>
  <si>
    <t>nepredvidena dela 15%</t>
  </si>
  <si>
    <t>SKUPAJ GRADBENA DELA:</t>
  </si>
  <si>
    <t>DDV</t>
  </si>
  <si>
    <t>SKUPAJ</t>
  </si>
  <si>
    <t>1.1.1</t>
  </si>
  <si>
    <t xml:space="preserve">Zakoličenje osi kanalizacije z oznako revizijskih jaškov, geodetskim posnetkom, ter vrisom v kataster </t>
  </si>
  <si>
    <t>m1</t>
  </si>
  <si>
    <t>1.1.2</t>
  </si>
  <si>
    <t>Postavitev gradbenih profilov na  vzpostavljeno os trase kanala ter določitev nivoja za merjenje globine izkopa in polaganja kanala</t>
  </si>
  <si>
    <t>kom</t>
  </si>
  <si>
    <t>1.1.3</t>
  </si>
  <si>
    <t>Zakoličba obstoječih komunalnih vodov po zahtevah soglasodajalcev.</t>
  </si>
  <si>
    <t>1.1.4</t>
  </si>
  <si>
    <t>Izdelava elaborata ter pridobitev dovoljenja za zaporo ceste z ureditvijo prometnega režima v času gradnje z obvestili, zavarovanje gradbene jame in gradbišča, ter postavitev prometne signalizacije. Po končanih delih prometno signalizacijo odstraniti in prometni režim vzpostavi.</t>
  </si>
  <si>
    <t>1.1.5</t>
  </si>
  <si>
    <t>Izdelava varnostnega načrta gradbišča skladno z Uredbe o zagotavljanju varnosti in zdravja pri delu na začasnih in premičnih gradbiščih</t>
  </si>
  <si>
    <t>1.1.6</t>
  </si>
  <si>
    <t>Nabava, dobava in postavitev obvestilne table na gradbišču (skladno s Pravilnikom o gradbiščih, Ur.l. RS št. 55/08, 54/09) ter morebitnimi dodatnimi navodili investitorja vezanih na pogoje vira pridobljenih sredstev.</t>
  </si>
  <si>
    <t>1.1.7</t>
  </si>
  <si>
    <t>Priprava gradbišča: 
odstranitev eventuelnih ovir, prometnih znakov in ureditev delovnega platoja. Po končanih delih gradbišče pospraviti in vzpostaviti v prvotno stanje.</t>
  </si>
  <si>
    <t>1.1.8</t>
  </si>
  <si>
    <t>Izdelava geodetskega posnetka obstoječega stanja terena (po zakoličbi kanala), zaradi vzpostavitve v prvotno stanje po izvedbi del (javne površine, mejniki, objekti, cvetlična korita,...)</t>
  </si>
  <si>
    <t>1.1.9</t>
  </si>
  <si>
    <t>Organizacija in ureditev lokacije za začasne gradbiščne objekte ter za priročno skladiščenje materiala, uporaba za ves čas gradnje, vzpostavitev prvotnega stanja po zaključku del.</t>
  </si>
  <si>
    <t>1.1.10</t>
  </si>
  <si>
    <t>Organizacija in ureditev lokacije za začasno deponijo, po izboru in v organizaciji izvajalca, uporaba za ves čas gradnje, vzpostavitev prvotnega stanja po zaključku del.</t>
  </si>
  <si>
    <t>1.1.11</t>
  </si>
  <si>
    <t>Zavarovanje obstoječega stanja objektov v času gradnje (fasade hiš, ograje, drevje ipd.) z uporabo opažev, folije, ali podobno.</t>
  </si>
  <si>
    <t>1.1.12</t>
  </si>
  <si>
    <t>Organizacija gradbišča - postavitev začasnih objektov</t>
  </si>
  <si>
    <t>SKUPAJ PREDDELA</t>
  </si>
  <si>
    <t>1.2.1</t>
  </si>
  <si>
    <t>Strojni odriv humusa v debelini 20 cm z odlaganjem na rob gradbišča za poznejši zasip ali na začasno deponijo, vključno z vso potrebno manipulacijo</t>
  </si>
  <si>
    <t>1.2.2</t>
  </si>
  <si>
    <t>Odstranitev nevezane nosilne plasti cestišča, z odvozom na začasno deponijo  in vso potrebno manipulacijo z materialom.</t>
  </si>
  <si>
    <t>1.2.3</t>
  </si>
  <si>
    <t xml:space="preserve">Izkop kanalizacijskega jarka globine 0-2,00 m, z odvozom na začasno deponijo in vso potrebno manipulacijo z materialom. Izkop na križanjih z obstoječo infrastrukturo in pri drugih ovirah na izkopu se izvaja ročno, pazljivo in z vsemi morebitnimi dodatnimi ukrepi za zavarovanje in prestavitev kom. infrastrukture oz. ovir ter varnost pri delu </t>
  </si>
  <si>
    <t xml:space="preserve"> - v terenu III. kat. - 60%</t>
  </si>
  <si>
    <t xml:space="preserve"> - v terenu IV. kat. - 30%</t>
  </si>
  <si>
    <t xml:space="preserve"> - v terenu V. kat. - 10%</t>
  </si>
  <si>
    <t>1.2.4</t>
  </si>
  <si>
    <t>Izkop kanalizacijskega jarka globine 2,00-4,00 m z razpiranjem, z odvozom na začasno deponijo in vso potrebno manipulacijo z materialom</t>
  </si>
  <si>
    <t>1.2.5</t>
  </si>
  <si>
    <t>Ročno planiranje dna jarka s točnostjo +/- 3 cm po projektiranem padcu</t>
  </si>
  <si>
    <t>m2</t>
  </si>
  <si>
    <t>1.2.6</t>
  </si>
  <si>
    <t>Črpanje vode iz gradbenih jam oz. jarkov v času gradnje</t>
  </si>
  <si>
    <t>ur</t>
  </si>
  <si>
    <t>1.2.7</t>
  </si>
  <si>
    <t>Nabava, dobava gramoznega materiala fi 0-8 mm in izdelava temeljne plasti posteljice debeline do 12 cm, s planiranjem in strojnim utrjevanjem do 95% trdnosti po standardnem Proktorjevem postopku</t>
  </si>
  <si>
    <t>1.2.8</t>
  </si>
  <si>
    <t xml:space="preserve">Nabava in dobava gramoznega materiala fi 8-16 mm za zasip in nasip nad položenimi cevmi 30 cm nad temenom. Obsip se izvaja v slojih po 15 cm, istočasno na obeh straneh cevi. Obsip in nasip se utrjujeta do 95% po standardnem Proktorjevem postopku </t>
  </si>
  <si>
    <t>1.2.9</t>
  </si>
  <si>
    <t>Strojni zasip objektov z materialom od izkopa, z vso morebitno manipulacijo (drobljenje, pranje,…), z utrjevanjem po plasteh do potrebne zbitosti. V kolikor material od izkopa ni ustrezen, dobava novega, ustreznega materiala (ustreznost materiala potrdi gradbeni nadzor) in odvoz izkopanega materiala na stalno odpadno deponijo vključno s stroški deponije in dokazilom o deponiranju</t>
  </si>
  <si>
    <t>1.2.10</t>
  </si>
  <si>
    <t>Vzpostavitev zemljišča v prvotno stanje (njive, travniki, sadovnjaki) z nasutjem ter izdelava zadnje plasti iz humusa v debelini 20 cm in zatravitvijo</t>
  </si>
  <si>
    <t>1.2.11</t>
  </si>
  <si>
    <t>Odvoz viška izkopanega materiala na stalno odpadno deponijo vključno s stroški deponije in dokazilom o deponiranju</t>
  </si>
  <si>
    <t>SKUPAJ ZEMELJSKA DELA</t>
  </si>
  <si>
    <t>VOZIŠČNE KONSTRUKCIJE</t>
  </si>
  <si>
    <t>1.3.1</t>
  </si>
  <si>
    <t>Ročni odrez asfalta z ročno motorno rezalko</t>
  </si>
  <si>
    <t>1.3.2</t>
  </si>
  <si>
    <t>Strojno rušenje obstoječega asfalta z nakladanjem ruševin na kamion in odvozom na stalno gradbeno deponijo vključno s stroški deponije in dokazilom o deponiranju</t>
  </si>
  <si>
    <t>1.3.3</t>
  </si>
  <si>
    <t>Izvedba nevezane nosilne plasti makadamskega  cestišča z nasutjem iz tamponskega drobljenca TD 0-32 mm, material v skladu s TSC 06.200:2003, v debelini 30 cm z uvaljanjem, po zahtevah upravljavca ceste.</t>
  </si>
  <si>
    <t>1.3.4</t>
  </si>
  <si>
    <t>Izvedba nevezane nosilne plasti asfaltnega cestišča z nasutjem iz tamponskega drobljenca TD 0-32 mm, material v skladu s TSC 06.200:2003, v debelini 40 cm z uvaljanjem, po zahtevah upravljavca ceste.</t>
  </si>
  <si>
    <t>1.3.5</t>
  </si>
  <si>
    <t>Planiranje planuma zgornjega ustroja pred asfaltiranjem do točnosti +/- 1 cm</t>
  </si>
  <si>
    <t>1.3.6</t>
  </si>
  <si>
    <t>Vzpostavitev cestišča v prvotno stanje z asfaltiranjem cestišča z AC 16 surf B70/100, A4 v debelini 6 cm, po zahtevah upravljalca ceste, vključno s premazom stikov starega in novega asfalta z bitumensko emulzijo.</t>
  </si>
  <si>
    <t>SKUPAJ VOZIŠČNE KONSTRUKCIJE</t>
  </si>
  <si>
    <t>1.4.1</t>
  </si>
  <si>
    <t>Nabava, dobava in polaganje troslojnih cevi iz umetnih mas - PP, komplet s tesnilnim materialom, na peščeno posteljico debeline 10 cm, po projektiranih padcih, stikovanje po tehnologiji proizvajalca cevi. Vključno z vsemi prenosi do mesta gradnje.</t>
  </si>
  <si>
    <t xml:space="preserve"> - nazivni premer DN 250, trdnosti SN10</t>
  </si>
  <si>
    <t>1.4.2</t>
  </si>
  <si>
    <t>Nabava revizijskih PE jaškov. V ceni zajeti:</t>
  </si>
  <si>
    <t xml:space="preserve">  -dobava in  montaža jaška, s konusno odprtino DN 625 in nerjavečimi vstopnimi lestvami</t>
  </si>
  <si>
    <t xml:space="preserve"> -dobava in izvedba zasipa z gram. materialom 0-32 v širini 50 cm okrog jaška, nabijanje v plasteh po 30 cm do zgostitve 97% prock.</t>
  </si>
  <si>
    <t>- dobava in montaža nosilnega betonskega prstana po priloženem detajlu</t>
  </si>
  <si>
    <t xml:space="preserve"> - jašek DN 1000 globine do 2.0 m</t>
  </si>
  <si>
    <t xml:space="preserve"> - jašek DN 1000 globine 2.0 -3.0 m</t>
  </si>
  <si>
    <t xml:space="preserve"> - kaskadni jašek DN 1000 globine 2.0-3.0 m</t>
  </si>
  <si>
    <t>1.4.3</t>
  </si>
  <si>
    <t>Dobava in montaža pokrova  po standardu  SIST-EN 124, z vgrajenim protihrupnim vložkom, prostor za vzvod s katerim dvignemo pokrov, napisom kanalizacija, pokrov mora biti zaščiten z antikorozijsko zaščito - bitumen.</t>
  </si>
  <si>
    <t>- pokrov D 40t FI600</t>
  </si>
  <si>
    <t>- pokrov B 12,5t FI600</t>
  </si>
  <si>
    <t>1.4.4</t>
  </si>
  <si>
    <t>Izdelava priključka PP DN 250 kanalizacijske cevi na revizijski jašek obstoječe kanalizacije</t>
  </si>
  <si>
    <t>1.4.5</t>
  </si>
  <si>
    <t>Izdelava priključka PVC kanalizacijske cevi fi 150 mm (hišni priključek) na izveden revizijski jašek fekalne kanalizacije</t>
  </si>
  <si>
    <t>1.4.6</t>
  </si>
  <si>
    <t>Izdelava priključka PVC kanalizacijske cevi fi 150 mm (hišni priključek) na cev fekalne kanalizacije preko odcepa 45° 250/150</t>
  </si>
  <si>
    <t>1.4.7</t>
  </si>
  <si>
    <t>Nabava, dobava in vgrajevanje betona C16/20, za  betonsko posteljico pri padcu manjšem od 10 ‰ in pri križanju s komunalnimi vodi</t>
  </si>
  <si>
    <t>1.4.8</t>
  </si>
  <si>
    <t>Komplet izdelava kanalizacijskih hišnih priključkov do izven cestnega sveta. Dela obsegajo dobavo in montažo vsega potrebnega materiala (PVC cev DN150 SN4, potrebni fazonski elementi, vodotesni PVC čep,...) z vsemi pomožnimi deli in transporti</t>
  </si>
  <si>
    <t>SKUPAJ MONTAŽNA DELA</t>
  </si>
  <si>
    <t>1.5.1</t>
  </si>
  <si>
    <t>Postavitev fiksnih začasnih prehodov za pešce preko jarkov do posameznih objektov ob gradbišču. Vključno s prestavitvijo prehoda na nove lokacije.</t>
  </si>
  <si>
    <t>1.5.2</t>
  </si>
  <si>
    <t>Vzdrževanje vseh prekopanih javnih površin v času od rušive do vzpostavitve v prvotno stanje, vključno z vsem potrebnim materialom</t>
  </si>
  <si>
    <t>1.5.3</t>
  </si>
  <si>
    <t>Delo pooblaščenega kordinatorja iz varnosti pri delu</t>
  </si>
  <si>
    <t>1.5.4</t>
  </si>
  <si>
    <t>Projektantski nadzor gradnje ter delo projektanta, ki je potrebno za tekoče reševanje problemov, ki niso vezani na napake ali pomankljivosti dokumentacije</t>
  </si>
  <si>
    <t>1.5.5</t>
  </si>
  <si>
    <t>Nadzor gradnje s strani pristojnih soglasodajalcev</t>
  </si>
  <si>
    <t>1.5.6</t>
  </si>
  <si>
    <t>Geomehanski pregled temeljnih tal in gramoznih tamponov s strani pooblaščene geološke institucije ter izdelava poročila</t>
  </si>
  <si>
    <t>1.5.7</t>
  </si>
  <si>
    <t>Nadzor gradnje s strani geomehanika, z morebitnimi predlogi spremembe tehnične izvedbe in obsega del glede na ugotovljeno stanje na terenu</t>
  </si>
  <si>
    <t>1.5.8</t>
  </si>
  <si>
    <t>Izvedba meritev in izdelava poročila o notranji kontroli kakovosti zemeljskih del s strani pooblaščene organizacije (IGMAT ali podobno)</t>
  </si>
  <si>
    <t>1.5.9</t>
  </si>
  <si>
    <t>Vgradnja reperjev in spremljanje posedkov. Obračun po dejanskih stroških</t>
  </si>
  <si>
    <t>SKUPAJ OSTALA DELA</t>
  </si>
  <si>
    <t>1.6.1</t>
  </si>
  <si>
    <t>Organizacija gradbišča - odstranitev začasnih objektov</t>
  </si>
  <si>
    <t>1.6.2</t>
  </si>
  <si>
    <t>Odstranitev obvestilne table na gradbišču</t>
  </si>
  <si>
    <t>1.6.3</t>
  </si>
  <si>
    <t>Stroški vseh potrebnih del pri sanaciji poškodb in prekinitev obstoječih komunalnih vodov na stroške izvajalca skladno z zahtevami soglasodajalcev</t>
  </si>
  <si>
    <t>1.6.4</t>
  </si>
  <si>
    <t>Vzpostavitev porušenih mejnikov v prvotno stanje.</t>
  </si>
  <si>
    <t>1.6.5</t>
  </si>
  <si>
    <t>Pregled s kamero s poročilom in čiščenje kanala po končanih delih</t>
  </si>
  <si>
    <t>1.6.6</t>
  </si>
  <si>
    <t xml:space="preserve">Tlačni preizkus vodotesnosti položenih kanalizacijskih cevi po SIST EN 1610 </t>
  </si>
  <si>
    <t>1.6.7</t>
  </si>
  <si>
    <t>Čiščenje in planiranje terena po končani gradnji</t>
  </si>
  <si>
    <t>1.6.8</t>
  </si>
  <si>
    <t>Izdelava načrta o ravnanju z gradbenimi odpadki, ki nastajajo pri gradbenih delih, s končnim poročilom in zahtevano dokumentacijo v skladu z uredbo oz. predpisi, ki obravnavajo to območje</t>
  </si>
  <si>
    <t>1.6.9</t>
  </si>
  <si>
    <t>Izdelava geodetskega posnetka v Gauss Kruegerjevem koordinatnem sistemu , vris v kataster in izdelava geodetskega načrta (vključno s skico meritev, terenskim zapisnikom, kopijo situacij starega in novega stanja. Datoteka koordinat z atributi za hišne priključke, prijava spremembe komunalnega voda, ASCII datoteka za prenos podatkov v GIS bazo JP VO-KA d.o.o.). En izvod posnetka se odda v elektronski obliki.</t>
  </si>
  <si>
    <t>1.6.10</t>
  </si>
  <si>
    <t>Izdelava PID projektne dokumentacije v skladu z ZGO-1 in dopolnitvami ter po zahtevah bodočega upravljalca kanalizacije (2 tiskana izvoda, 2 el.izvoda).</t>
  </si>
  <si>
    <t>1.6.11</t>
  </si>
  <si>
    <t>Izdelava vodilne mape z dokazili o zanesljivosti objekta ter celotne dokumentacije za izvedbo tehničnega pregleda in pridobitev uporabnega dovoljenja, skladno z ZGO-1 in dopolnitvami (2 izvoda)</t>
  </si>
  <si>
    <t>SKUPAJ ZAKLJUČNA DELA</t>
  </si>
  <si>
    <t>2.0</t>
  </si>
  <si>
    <t>KANAL VZ3</t>
  </si>
  <si>
    <t>2.1.0</t>
  </si>
  <si>
    <t>2.2.0</t>
  </si>
  <si>
    <t>2.3.0</t>
  </si>
  <si>
    <t>2.4.0</t>
  </si>
  <si>
    <t>2.5.0</t>
  </si>
  <si>
    <t>2.6.0</t>
  </si>
  <si>
    <t>2.1.1</t>
  </si>
  <si>
    <t>2.1.2</t>
  </si>
  <si>
    <t>2.1.3</t>
  </si>
  <si>
    <t>2.1.4</t>
  </si>
  <si>
    <t>- upoštevano pri kanalu VZ2 - postavka 1.1.4</t>
  </si>
  <si>
    <t>2.1.5</t>
  </si>
  <si>
    <t>- upoštevano pri kanalu VZ2 - postavka 1.1.5</t>
  </si>
  <si>
    <t>2.1.6</t>
  </si>
  <si>
    <t>- upoštevano pri kanalu VZ2 - postavka 1.1.6</t>
  </si>
  <si>
    <t>2.1.7</t>
  </si>
  <si>
    <t>2.1.8</t>
  </si>
  <si>
    <t>2.1.9</t>
  </si>
  <si>
    <t>- upoštevano pri kanalu VZ2 - postavka 1.1.9</t>
  </si>
  <si>
    <t>2.1.10</t>
  </si>
  <si>
    <t>- upoštevano pri kanalu VZ2 - postavka 1.1.10</t>
  </si>
  <si>
    <t>2.1.11</t>
  </si>
  <si>
    <t>2.1.12</t>
  </si>
  <si>
    <t>- upoštevano pri kanalu VZ2 - postavka 1.1.12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</si>
  <si>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</si>
  <si>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</si>
  <si>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</si>
  <si>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</si>
  <si>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</si>
  <si>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</si>
  <si>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</si>
  <si>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</si>
  <si>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</si>
  <si>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</si>
  <si>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</si>
  <si>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</si>
  <si>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</si>
  <si>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</si>
  <si>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2.4.1</t>
  </si>
  <si>
    <t xml:space="preserve"> - nazivni premer DN 200, trdnosti SN10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</si>
  <si>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</si>
  <si>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</si>
  <si>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</si>
  <si>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</si>
  <si>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</si>
  <si>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</si>
  <si>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</si>
  <si>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</si>
  <si>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</si>
  <si>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</si>
  <si>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</si>
  <si>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</si>
  <si>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</si>
  <si>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</si>
  <si>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2.6.1</t>
  </si>
  <si>
    <t>- upoštevano pri kanalu VZ2 - postavka 1.6.1</t>
  </si>
  <si>
    <t>2.6.2</t>
  </si>
  <si>
    <t>- upoštevano pri kanalu VZ2 - postavka 1.6.2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</si>
  <si>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</si>
  <si>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</si>
  <si>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</si>
  <si>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</si>
  <si>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</si>
  <si>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</si>
  <si>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</si>
  <si>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</si>
  <si>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</si>
  <si>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3.0</t>
  </si>
  <si>
    <t>KANAL VZ4</t>
  </si>
  <si>
    <t>3.1.0</t>
  </si>
  <si>
    <t>3.2.0</t>
  </si>
  <si>
    <t>3.3.0</t>
  </si>
  <si>
    <t>3.4.0</t>
  </si>
  <si>
    <t>3.5.0</t>
  </si>
  <si>
    <t>3.6.0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</si>
  <si>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</si>
  <si>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</si>
  <si>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</si>
  <si>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</si>
  <si>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</si>
  <si>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</si>
  <si>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</si>
  <si>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</si>
  <si>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</si>
  <si>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</si>
  <si>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</si>
  <si>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</si>
  <si>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</si>
  <si>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</si>
  <si>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</si>
  <si>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</si>
  <si>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</si>
  <si>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</si>
  <si>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</si>
  <si>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</si>
  <si>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</si>
  <si>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</si>
  <si>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</si>
  <si>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3.3.1</t>
  </si>
  <si>
    <t>3.3.2</t>
  </si>
  <si>
    <t>3.3.3</t>
  </si>
  <si>
    <t>3.3.4</t>
  </si>
  <si>
    <t>3.3.5</t>
  </si>
  <si>
    <t>3.4.1</t>
  </si>
  <si>
    <t>3.4.2</t>
  </si>
  <si>
    <t xml:space="preserve"> - jašek DN 1000 globine 3.0 -4.0 m</t>
  </si>
  <si>
    <t xml:space="preserve"> - kaskadni jašek DN 1000 globine 3.0 -4.0 m</t>
  </si>
  <si>
    <t>3.4.3</t>
  </si>
  <si>
    <t>3.4.4</t>
  </si>
  <si>
    <t>3.4.5</t>
  </si>
  <si>
    <t>3.4.6</t>
  </si>
  <si>
    <t>3.4.7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</si>
  <si>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</si>
  <si>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</si>
  <si>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</si>
  <si>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</si>
  <si>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</si>
  <si>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</si>
  <si>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</si>
  <si>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</si>
  <si>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</si>
  <si>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</si>
  <si>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</si>
  <si>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</si>
  <si>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</si>
  <si>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</si>
  <si>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</si>
  <si>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</si>
  <si>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</si>
  <si>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</si>
  <si>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</si>
  <si>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</si>
  <si>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4.0</t>
  </si>
  <si>
    <t>KANAL VZ4a</t>
  </si>
  <si>
    <t>4.1.0</t>
  </si>
  <si>
    <t>4.2.0</t>
  </si>
  <si>
    <t>4.3.0</t>
  </si>
  <si>
    <t>4.4.0</t>
  </si>
  <si>
    <t>4.5.0</t>
  </si>
  <si>
    <t>4.6.0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</si>
  <si>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</si>
  <si>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</si>
  <si>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</si>
  <si>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</si>
  <si>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</si>
  <si>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</si>
  <si>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</si>
  <si>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</si>
  <si>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</si>
  <si>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</si>
  <si>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</si>
  <si>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</si>
  <si>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</si>
  <si>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</si>
  <si>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</si>
  <si>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</si>
  <si>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</si>
  <si>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</si>
  <si>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</si>
  <si>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</si>
  <si>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4.3.1</t>
  </si>
  <si>
    <t>4.3.2</t>
  </si>
  <si>
    <t>4.3.3</t>
  </si>
  <si>
    <t>4.3.4</t>
  </si>
  <si>
    <t>4.3.5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</si>
  <si>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</si>
  <si>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</si>
  <si>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</si>
  <si>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</si>
  <si>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</si>
  <si>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</si>
  <si>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</si>
  <si>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</si>
  <si>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</si>
  <si>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</si>
  <si>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</si>
  <si>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</si>
  <si>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</si>
  <si>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</si>
  <si>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</si>
  <si>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</si>
  <si>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</si>
  <si>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</si>
  <si>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</si>
  <si>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</si>
  <si>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</si>
  <si>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</si>
  <si>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</si>
  <si>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</si>
  <si>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</si>
  <si>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</si>
  <si>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</si>
  <si>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5.0</t>
  </si>
  <si>
    <t>KANAL VZ5</t>
  </si>
  <si>
    <t>5.1.0</t>
  </si>
  <si>
    <t>5.2.0</t>
  </si>
  <si>
    <t>5.3.0</t>
  </si>
  <si>
    <t>5.4.0</t>
  </si>
  <si>
    <t>5.5.0</t>
  </si>
  <si>
    <t>5.6.0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</si>
  <si>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</si>
  <si>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</si>
  <si>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</si>
  <si>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</si>
  <si>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</si>
  <si>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</si>
  <si>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</si>
  <si>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</si>
  <si>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</si>
  <si>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</si>
  <si>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</si>
  <si>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</si>
  <si>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</si>
  <si>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</si>
  <si>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</si>
  <si>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</si>
  <si>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</si>
  <si>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</si>
  <si>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</si>
  <si>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</si>
  <si>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</si>
  <si>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</si>
  <si>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</si>
  <si>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</si>
  <si>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</si>
  <si>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</si>
  <si>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</si>
  <si>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</si>
  <si>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</si>
  <si>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</si>
  <si>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</si>
  <si>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</si>
  <si>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</si>
  <si>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</si>
  <si>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</si>
  <si>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</si>
  <si>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</si>
  <si>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</si>
  <si>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</si>
  <si>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</si>
  <si>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</si>
  <si>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</si>
  <si>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</si>
  <si>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</si>
  <si>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</si>
  <si>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</si>
  <si>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</si>
  <si>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</si>
  <si>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</si>
  <si>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</si>
  <si>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</si>
  <si>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</si>
  <si>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6.0</t>
  </si>
  <si>
    <t>KANAL VZ6</t>
  </si>
  <si>
    <t>6.1.0</t>
  </si>
  <si>
    <t>6.2.0</t>
  </si>
  <si>
    <t>6.3.0</t>
  </si>
  <si>
    <t>6.4.0</t>
  </si>
  <si>
    <t>6.5.0</t>
  </si>
  <si>
    <t>6.6.0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</si>
  <si>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</si>
  <si>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</si>
  <si>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</si>
  <si>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</si>
  <si>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</si>
  <si>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</si>
  <si>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</si>
  <si>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</si>
  <si>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</si>
  <si>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</si>
  <si>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</si>
  <si>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</si>
  <si>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</si>
  <si>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</si>
  <si>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</si>
  <si>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</si>
  <si>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</si>
  <si>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</si>
  <si>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</si>
  <si>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</si>
  <si>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</si>
  <si>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</si>
  <si>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</si>
  <si>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</si>
  <si>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</si>
  <si>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</si>
  <si>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</si>
  <si>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</si>
  <si>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</si>
  <si>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</si>
  <si>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</si>
  <si>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</si>
  <si>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</si>
  <si>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</si>
  <si>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</si>
  <si>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</si>
  <si>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</si>
  <si>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</si>
  <si>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</si>
  <si>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</si>
  <si>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</si>
  <si>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</si>
  <si>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</si>
  <si>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</si>
  <si>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</si>
  <si>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</si>
  <si>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</si>
  <si>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</si>
  <si>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</si>
  <si>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</si>
  <si>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</si>
  <si>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</si>
  <si>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</si>
  <si>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</si>
  <si>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</si>
  <si>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</si>
  <si>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7.0</t>
  </si>
  <si>
    <t>KANAL VZ7</t>
  </si>
  <si>
    <t>7.1.0</t>
  </si>
  <si>
    <t>7.2.0</t>
  </si>
  <si>
    <t>7.3.0</t>
  </si>
  <si>
    <t>7.4.0</t>
  </si>
  <si>
    <t>7.5.0</t>
  </si>
  <si>
    <t>7.6.0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</si>
  <si>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</si>
  <si>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</si>
  <si>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</si>
  <si>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</si>
  <si>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</si>
  <si>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</si>
  <si>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</si>
  <si>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</si>
  <si>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</si>
  <si>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</si>
  <si>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</si>
  <si>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</si>
  <si>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</si>
  <si>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</si>
  <si>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</si>
  <si>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</si>
  <si>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</si>
  <si>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</si>
  <si>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</si>
  <si>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</si>
  <si>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</si>
  <si>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</si>
  <si>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</si>
  <si>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</si>
  <si>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</si>
  <si>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</si>
  <si>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</si>
  <si>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</si>
  <si>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</si>
  <si>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</si>
  <si>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</si>
  <si>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</si>
  <si>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</si>
  <si>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</si>
  <si>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</si>
  <si>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</si>
  <si>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</si>
  <si>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</si>
  <si>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</si>
  <si>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</si>
  <si>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</si>
  <si>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</si>
  <si>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</si>
  <si>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</si>
  <si>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</si>
  <si>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</si>
  <si>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</si>
  <si>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</si>
  <si>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</si>
  <si>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</si>
  <si>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</si>
  <si>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</si>
  <si>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</si>
  <si>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</si>
  <si>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</si>
  <si>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</si>
  <si>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8.0</t>
  </si>
  <si>
    <t>KANAL VZ8</t>
  </si>
  <si>
    <t>8.1.0</t>
  </si>
  <si>
    <t>8.2.0</t>
  </si>
  <si>
    <t>8.3.0</t>
  </si>
  <si>
    <t>8.4.0</t>
  </si>
  <si>
    <t>8.5.0</t>
  </si>
  <si>
    <t>8.6.0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</si>
  <si>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</si>
  <si>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</si>
  <si>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</si>
  <si>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</si>
  <si>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</si>
  <si>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</si>
  <si>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</si>
  <si>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</si>
  <si>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</si>
  <si>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</si>
  <si>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</si>
  <si>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</si>
  <si>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</si>
  <si>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</si>
  <si>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</si>
  <si>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</si>
  <si>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</si>
  <si>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</si>
  <si>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</si>
  <si>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</si>
  <si>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</si>
  <si>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</si>
  <si>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</si>
  <si>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</si>
  <si>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</si>
  <si>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</si>
  <si>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</si>
  <si>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</si>
  <si>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</si>
  <si>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</si>
  <si>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</si>
  <si>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</si>
  <si>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8.4.5</t>
  </si>
  <si>
    <t>8.4.6</t>
  </si>
  <si>
    <t>8.4.7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</si>
  <si>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</si>
  <si>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</si>
  <si>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</si>
  <si>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</si>
  <si>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</si>
  <si>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</si>
  <si>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</si>
  <si>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</si>
  <si>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</si>
  <si>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</si>
  <si>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</si>
  <si>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</si>
  <si>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</si>
  <si>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</si>
  <si>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</si>
  <si>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</si>
  <si>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</si>
  <si>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</si>
  <si>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</si>
  <si>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</si>
  <si>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9.0</t>
  </si>
  <si>
    <t>KANAL VZ9</t>
  </si>
  <si>
    <t>9.1.0</t>
  </si>
  <si>
    <t>9.2.0</t>
  </si>
  <si>
    <t>9.3.0</t>
  </si>
  <si>
    <t>9.4.0</t>
  </si>
  <si>
    <t>9.5.0</t>
  </si>
  <si>
    <t>9.6.0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</si>
  <si>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</si>
  <si>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</si>
  <si>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</si>
  <si>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</si>
  <si>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</si>
  <si>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</si>
  <si>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</si>
  <si>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</si>
  <si>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</si>
  <si>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</si>
  <si>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</si>
  <si>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</si>
  <si>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</si>
  <si>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</si>
  <si>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</si>
  <si>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</si>
  <si>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</si>
  <si>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</si>
  <si>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</si>
  <si>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</si>
  <si>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</si>
  <si>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</si>
  <si>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9.3.1</t>
  </si>
  <si>
    <t>9.3.2</t>
  </si>
  <si>
    <t>9.3.3</t>
  </si>
  <si>
    <t>9.3.4</t>
  </si>
  <si>
    <t>9.3.5</t>
  </si>
  <si>
    <t>9.4.1</t>
  </si>
  <si>
    <t>9.4.2</t>
  </si>
  <si>
    <t>9.4.3</t>
  </si>
  <si>
    <t>9.4.4</t>
  </si>
  <si>
    <t>9.4.5</t>
  </si>
  <si>
    <t>9.4.6</t>
  </si>
  <si>
    <t>9.4.7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</si>
  <si>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</si>
  <si>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</si>
  <si>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</si>
  <si>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</si>
  <si>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</si>
  <si>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</si>
  <si>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</si>
  <si>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</si>
  <si>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</si>
  <si>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</si>
  <si>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</si>
  <si>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</si>
  <si>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</si>
  <si>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</si>
  <si>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</si>
  <si>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</si>
  <si>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</si>
  <si>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</si>
  <si>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</si>
  <si>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</si>
  <si>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10.0</t>
  </si>
  <si>
    <t>KANAL VZ10</t>
  </si>
  <si>
    <t>10.1.0</t>
  </si>
  <si>
    <t>10.2.0</t>
  </si>
  <si>
    <t>10.3.0</t>
  </si>
  <si>
    <t>10.4.0</t>
  </si>
  <si>
    <t>10.5.0</t>
  </si>
  <si>
    <t>10.6.0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</si>
  <si>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</si>
  <si>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</si>
  <si>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</si>
  <si>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</si>
  <si>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</si>
  <si>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</si>
  <si>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</si>
  <si>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</si>
  <si>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</si>
  <si>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</si>
  <si>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</si>
  <si>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</si>
  <si>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</si>
  <si>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</si>
  <si>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</si>
  <si>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</si>
  <si>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</si>
  <si>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</si>
  <si>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</si>
  <si>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</si>
  <si>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</si>
  <si>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</si>
  <si>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</si>
  <si>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10.3.1</t>
  </si>
  <si>
    <t>10.3.2</t>
  </si>
  <si>
    <t>10.3.3</t>
  </si>
  <si>
    <t>10.3.4</t>
  </si>
  <si>
    <t>10.3.5</t>
  </si>
  <si>
    <t>10.3.6</t>
  </si>
  <si>
    <t>10.4.1</t>
  </si>
  <si>
    <t>10.4.2</t>
  </si>
  <si>
    <t>10.4.3</t>
  </si>
  <si>
    <t>10.4.4</t>
  </si>
  <si>
    <t>Izdelava priključka PP DN 200 kanalizacijske cevi na revizijski jašek obstoječe kanalizacije</t>
  </si>
  <si>
    <t>10.4.5</t>
  </si>
  <si>
    <t>10.4.6</t>
  </si>
  <si>
    <t>10.4.7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</si>
  <si>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</si>
  <si>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</si>
  <si>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</si>
  <si>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</si>
  <si>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</si>
  <si>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</si>
  <si>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</si>
  <si>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</si>
  <si>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</si>
  <si>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</si>
  <si>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</si>
  <si>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</si>
  <si>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</si>
  <si>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</si>
  <si>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</si>
  <si>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</si>
  <si>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</si>
  <si>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</si>
  <si>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</si>
  <si>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</si>
  <si>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11.0</t>
  </si>
  <si>
    <t>KANAL VZ11</t>
  </si>
  <si>
    <t>11.1.0</t>
  </si>
  <si>
    <t>11.2.0</t>
  </si>
  <si>
    <t>11.3.0</t>
  </si>
  <si>
    <t>11.4.0</t>
  </si>
  <si>
    <t>11.5.0</t>
  </si>
  <si>
    <t>11.6.0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</si>
  <si>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</si>
  <si>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</si>
  <si>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</si>
  <si>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</si>
  <si>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</si>
  <si>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</si>
  <si>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</si>
  <si>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</si>
  <si>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</si>
  <si>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</si>
  <si>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</si>
  <si>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</si>
  <si>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</si>
  <si>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</si>
  <si>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</si>
  <si>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</si>
  <si>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</si>
  <si>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</si>
  <si>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</si>
  <si>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</si>
  <si>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</si>
  <si>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</si>
  <si>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</si>
  <si>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11.3.1</t>
  </si>
  <si>
    <t>11.3.2</t>
  </si>
  <si>
    <t>11.3.3</t>
  </si>
  <si>
    <t>11.3.4</t>
  </si>
  <si>
    <t>11.3.5</t>
  </si>
  <si>
    <t>11.3.6</t>
  </si>
  <si>
    <t>11.4.1</t>
  </si>
  <si>
    <t>11.4.2</t>
  </si>
  <si>
    <t>Nabava, dobava in polaganje cevi iz umetnih mas - PEHD, komplet s tesnilnim materialom, na peščeno posteljico debeline 10 cm, po projektiranih padcih, stikovanje po tehnologiji proizvajalca cevi. Vključno z vsemi prenosi do mesta gradnje.</t>
  </si>
  <si>
    <t xml:space="preserve"> - nazivni premer DN 200, trdnosti SN8</t>
  </si>
  <si>
    <t>11.4.3</t>
  </si>
  <si>
    <t>11.4.4</t>
  </si>
  <si>
    <t>11.4.5</t>
  </si>
  <si>
    <t>Rušenje obstoječega jaška,  z nakladanjem na kamion in odvozom na stalno gradbeno deponijo vključno s stroški deponije in dokazilom o deponiranju</t>
  </si>
  <si>
    <t>11.4.6</t>
  </si>
  <si>
    <t>11.4.7</t>
  </si>
  <si>
    <t>11.4.8</t>
  </si>
  <si>
    <t>11.4.9</t>
  </si>
  <si>
    <t>11.5.1</t>
  </si>
  <si>
    <t>11.5.2</t>
  </si>
  <si>
    <t>11.5.3</t>
  </si>
  <si>
    <t>11.5.4</t>
  </si>
  <si>
    <t>11.5.5</t>
  </si>
  <si>
    <t>11.5.6</t>
  </si>
  <si>
    <t>11.5.7</t>
  </si>
  <si>
    <t>11.5.8</t>
  </si>
  <si>
    <t>11.5.9</t>
  </si>
  <si>
    <t>11.6.1</t>
  </si>
  <si>
    <t>11.6.2</t>
  </si>
  <si>
    <t>11.6.3</t>
  </si>
  <si>
    <t>11.6.4</t>
  </si>
  <si>
    <t>11.6.5</t>
  </si>
  <si>
    <t>11.6.6</t>
  </si>
  <si>
    <t>11.6.7</t>
  </si>
  <si>
    <t>11.6.8</t>
  </si>
  <si>
    <t>11.6.9</t>
  </si>
  <si>
    <t>11.6.10</t>
  </si>
  <si>
    <t>11.6.11</t>
  </si>
  <si>
    <t>12.0</t>
  </si>
  <si>
    <t>KANAL VZ12</t>
  </si>
  <si>
    <t>12.1.0</t>
  </si>
  <si>
    <t>12.2.0</t>
  </si>
  <si>
    <t>12.3.0</t>
  </si>
  <si>
    <t>12.4.0</t>
  </si>
  <si>
    <t>12.5.0</t>
  </si>
  <si>
    <t>12.6.0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</si>
  <si>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</si>
  <si>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</si>
  <si>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</si>
  <si>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</si>
  <si>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</si>
  <si>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</si>
  <si>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</si>
  <si>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</si>
  <si>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</si>
  <si>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</si>
  <si>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</si>
  <si>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</si>
  <si>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</si>
  <si>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</si>
  <si>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</si>
  <si>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</si>
  <si>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</si>
  <si>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</si>
  <si>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</si>
  <si>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</si>
  <si>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</si>
  <si>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</si>
  <si>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</si>
  <si>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</si>
  <si>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</si>
  <si>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</si>
  <si>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</si>
  <si>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</si>
  <si>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</si>
  <si>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</si>
  <si>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</si>
  <si>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</si>
  <si>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Izdelava priključka PP kanalizacijske cevi fi 200 mm na cev obstoječe kanalizacije preko odcepa 45° 200/200 ter loka °30, z obbetoniranjem priklopa, po detajlu</t>
  </si>
  <si>
    <t>12.4.5</t>
  </si>
  <si>
    <t>12.4.6</t>
  </si>
  <si>
    <t>12.4.7</t>
  </si>
  <si>
    <t>12.5.1</t>
  </si>
  <si>
    <t>12.5.2</t>
  </si>
  <si>
    <t>12.5.3</t>
  </si>
  <si>
    <t>12.5.4</t>
  </si>
  <si>
    <t>12.5.5</t>
  </si>
  <si>
    <t>12.5.6</t>
  </si>
  <si>
    <t>12.5.7</t>
  </si>
  <si>
    <t>12.5.8</t>
  </si>
  <si>
    <t>12.5.9</t>
  </si>
  <si>
    <t>12.6.1</t>
  </si>
  <si>
    <t>12.6.2</t>
  </si>
  <si>
    <t>12.6.3</t>
  </si>
  <si>
    <t>12.6.4</t>
  </si>
  <si>
    <t>12.6.5</t>
  </si>
  <si>
    <t>12.6.6</t>
  </si>
  <si>
    <t>12.6.7</t>
  </si>
  <si>
    <t>12.6.8</t>
  </si>
  <si>
    <t>12.6.9</t>
  </si>
  <si>
    <t>12.6.10</t>
  </si>
  <si>
    <t>12.6.11</t>
  </si>
  <si>
    <t>kompl.</t>
  </si>
  <si>
    <t>1. VGRAJEN VODOVODNI MATERIAL:</t>
  </si>
  <si>
    <t>A: CEVI</t>
  </si>
  <si>
    <t>Št.</t>
  </si>
  <si>
    <t>Opis materiala</t>
  </si>
  <si>
    <t>Količina</t>
  </si>
  <si>
    <t>Enota</t>
  </si>
  <si>
    <t>Skupaj (EUR)</t>
  </si>
  <si>
    <t>Polaganje opozorilnega traku "vodovod" 40 cm pod terenom</t>
  </si>
  <si>
    <t>Izdelava začasnih prevezav vodovoda s PEHD cevmi 6/4" in vsem spojnim materialom, v času gradnje za nemoteno oskrbo potrošnikov s pitno vodo. Obseg in faze prevezav izbere izvajalec.</t>
  </si>
  <si>
    <r>
      <t xml:space="preserve">B: FAZONI  </t>
    </r>
    <r>
      <rPr>
        <sz val="10"/>
        <rFont val="Arial CE"/>
        <family val="0"/>
      </rPr>
      <t xml:space="preserve"> posamezne postavke zajemajo dobavo, montažo, tesnilni in vijačni material najmanj NP 16!</t>
    </r>
  </si>
  <si>
    <r>
      <t xml:space="preserve">C: ARMATURE  </t>
    </r>
    <r>
      <rPr>
        <sz val="10"/>
        <rFont val="Arial CE"/>
        <family val="0"/>
      </rPr>
      <t xml:space="preserve"> posamezne postavke zajemajo dobavo, montažo, tesnilni in vijačni material</t>
    </r>
  </si>
  <si>
    <t>OKZ F5 DN 50</t>
  </si>
  <si>
    <t>OKZ F5 DN 80</t>
  </si>
  <si>
    <t>Cestna kapa Fi 125 mm</t>
  </si>
  <si>
    <t>Tlačni preizkus, izpiranje in dezinfekcija</t>
  </si>
  <si>
    <t>Geodetski posnetek in vnos v kataster komunalnih naprav</t>
  </si>
  <si>
    <t>Prevozi materiala vključno z raznosom vzdolž trase vodovoda in ostali manipulativni stroški 5%</t>
  </si>
  <si>
    <t>komp.</t>
  </si>
  <si>
    <t>SKUPAJ VODOVODNI MATERIAL</t>
  </si>
  <si>
    <t>Cena (EUR)</t>
  </si>
  <si>
    <r>
      <rPr>
        <b/>
        <sz val="10"/>
        <rFont val="Arial CE"/>
        <family val="0"/>
      </rPr>
      <t>KOMUNALNO STANOVANJSKA DRUŽBA d.o.o.</t>
    </r>
    <r>
      <rPr>
        <sz val="10"/>
        <rFont val="Arial CE"/>
        <family val="2"/>
      </rPr>
      <t xml:space="preserve">                           Tel.: 05/365-97-00, Fax: 05/36-63-142</t>
    </r>
  </si>
  <si>
    <r>
      <t xml:space="preserve">                         </t>
    </r>
    <r>
      <rPr>
        <b/>
        <sz val="10"/>
        <rFont val="Arial CE"/>
        <family val="0"/>
      </rPr>
      <t>AJDOVŠČINA</t>
    </r>
  </si>
  <si>
    <t>OBČINA AJDOVŠČINA</t>
  </si>
  <si>
    <t>Cesta 5. maja 6/a</t>
  </si>
  <si>
    <t>Ajdovščina - 5270</t>
  </si>
  <si>
    <t>Cene ne zajemajo DDV.</t>
  </si>
  <si>
    <t xml:space="preserve">Veljavnost ponudbe 30 dni </t>
  </si>
  <si>
    <t>Sestavil:</t>
  </si>
  <si>
    <r>
      <t>Brecelj Aleš</t>
    </r>
    <r>
      <rPr>
        <sz val="10"/>
        <rFont val="Times New Roman CE"/>
        <family val="1"/>
      </rPr>
      <t xml:space="preserve"> </t>
    </r>
    <r>
      <rPr>
        <sz val="9"/>
        <rFont val="Times New Roman CE"/>
        <family val="1"/>
      </rPr>
      <t>univ. dipl.inž.stroj.</t>
    </r>
  </si>
  <si>
    <t>Teleskopska vgradilna garnitura</t>
  </si>
  <si>
    <t>2. GRADBENA DELA</t>
  </si>
  <si>
    <t>Opis dela</t>
  </si>
  <si>
    <t>Cena(EUR)</t>
  </si>
  <si>
    <t>Skupaj(EUR)</t>
  </si>
  <si>
    <t xml:space="preserve">Razrez asfalta </t>
  </si>
  <si>
    <t>Rušenje asfalta in odvoz na deponijo do 15 km</t>
  </si>
  <si>
    <t>Izkop gradbene jame z rovokopačem v 3 in 4 kat.</t>
  </si>
  <si>
    <t>Ročni izkop okrog obstoječe instalacije</t>
  </si>
  <si>
    <r>
      <t>m</t>
    </r>
    <r>
      <rPr>
        <vertAlign val="superscript"/>
        <sz val="10"/>
        <rFont val="Arial CE"/>
        <family val="0"/>
      </rPr>
      <t>3</t>
    </r>
  </si>
  <si>
    <t xml:space="preserve">Planiranje dna jarka s točnostjo +/- 1 cm </t>
  </si>
  <si>
    <t>Izdelava posteljice iz peska ter zasutje cevi 20 cm nad cevjo</t>
  </si>
  <si>
    <t>Nabava in vgradnja tampona z slojnim nabijanjem</t>
  </si>
  <si>
    <t>Strojni zasip vodovodnih cevi z materialom od izkopa ter komprimiranje v plasteh po 20 cm</t>
  </si>
  <si>
    <t xml:space="preserve">Ročno krpanje z asfaltom 7 cm s predpripravo podlage </t>
  </si>
  <si>
    <t>SKUPAJ GRADBENA DELA</t>
  </si>
  <si>
    <t>Eur</t>
  </si>
  <si>
    <t>Zakoličba obstoječega vodovoda ter nove trase z nivelirjem</t>
  </si>
  <si>
    <t xml:space="preserve">Nakladanje in odvoz materiala na deponijo do 15 km </t>
  </si>
  <si>
    <t xml:space="preserve">Betoniranje kolen ter podstavkov za zasune </t>
  </si>
  <si>
    <t>Vgrajevanje cestnih kap za zasune</t>
  </si>
  <si>
    <t>Ureditev travnatih površin in sejanje trave</t>
  </si>
  <si>
    <t>SKUPAJ VODOVODNI MATERIAL IN GRADBENA DELA</t>
  </si>
  <si>
    <t>Polaganje cevi, dolžine do 6 m iz nodularne litine DN 100, z dobavo - standardni (tyton) spoj</t>
  </si>
  <si>
    <t xml:space="preserve">Zavarovanje gradbišča pred parkiriščem in peš potjo z ustrezno prometno signalizacijo </t>
  </si>
  <si>
    <t>OKZ F5 DN 200</t>
  </si>
  <si>
    <t>Nadtalni hidrant DN 80 H = 1250</t>
  </si>
  <si>
    <t>EU DN 200</t>
  </si>
  <si>
    <t>Univerzalna spojka DN 200  multijoint - enojna</t>
  </si>
  <si>
    <t>T DN 80/50</t>
  </si>
  <si>
    <t>T DN 200/100</t>
  </si>
  <si>
    <t>Redukcija DN 100/80</t>
  </si>
  <si>
    <t>F DN 200</t>
  </si>
  <si>
    <t>Polaganje pocinkane cevi s trdo PVC izolacijo DN 40</t>
  </si>
  <si>
    <t>MMK DN 200/11°</t>
  </si>
  <si>
    <t>MMK DN 200/22,5°</t>
  </si>
  <si>
    <t>MMK DN 200/45°</t>
  </si>
  <si>
    <t>FFK DN 200/22°</t>
  </si>
  <si>
    <t>Koleno N kos DN 80 z vrtljivimi prirobnicami</t>
  </si>
  <si>
    <t>Koleno FFK DN 80 11°</t>
  </si>
  <si>
    <t xml:space="preserve">FF DN 80/800 </t>
  </si>
  <si>
    <t xml:space="preserve">Rušenje obstoječih robnikov, izkop za nove ter dobava in postavitev na betonsko podlagoPonovna postavitev robnikov </t>
  </si>
  <si>
    <t>Zakoličenje obstoječih komunalnih vodov (elektrika, telefon, drenažane cevi,..)</t>
  </si>
  <si>
    <t>Microsoft Excel - Občina Ajdovščina -predračun za obnovo  VODOVODA AC 200 ob Hublju v Ajdovščini</t>
  </si>
  <si>
    <t>POPIS DEL za obnovo VODOVODA  DN 200 AC ob Hublju za starim mlinom v Ajdovščini</t>
  </si>
  <si>
    <t>Št. 1009-1/2015- AB</t>
  </si>
  <si>
    <t>Datum: 10. 9.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</si>
</sst>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\-??\ _S_I_T_-;_-@_-"/>
    <numFmt numFmtId="165" formatCode="#,##0.00\ [$€-1]"/>
    <numFmt numFmtId="166" formatCode="#,##0.00\ _S_I_T"/>
    <numFmt numFmtId="167" formatCode="dd/mm/yyyy"/>
    <numFmt numFmtId="168" formatCode="dd/mmm"/>
    <numFmt numFmtId="169" formatCode="mm/yy"/>
    <numFmt numFmtId="170" formatCode="#,##0.00&quot; €&quot;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0"/>
      <color indexed="8"/>
      <name val="Swis721 LtEx BT"/>
      <family val="2"/>
    </font>
    <font>
      <sz val="10"/>
      <name val="Century Gothic CE"/>
      <family val="2"/>
    </font>
    <font>
      <sz val="11"/>
      <color indexed="60"/>
      <name val="Calibri"/>
      <family val="2"/>
    </font>
    <font>
      <sz val="11"/>
      <color indexed="8"/>
      <name val="Helvetica Neu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Arial CE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sz val="12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2"/>
    </font>
    <font>
      <i/>
      <sz val="10"/>
      <name val="Arial CE"/>
      <family val="0"/>
    </font>
    <font>
      <b/>
      <i/>
      <sz val="11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7"/>
      <name val="Arial CE"/>
      <family val="2"/>
    </font>
    <font>
      <b/>
      <sz val="9"/>
      <name val="Arial CE"/>
      <family val="0"/>
    </font>
    <font>
      <vertAlign val="superscript"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7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Protection="0">
      <alignment vertical="top"/>
    </xf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8" fillId="16" borderId="8" applyNumberFormat="0" applyAlignment="0" applyProtection="0"/>
    <xf numFmtId="0" fontId="1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0" fillId="7" borderId="8" applyNumberFormat="0" applyAlignment="0" applyProtection="0"/>
    <xf numFmtId="0" fontId="21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307" applyFont="1" applyFill="1">
      <alignment/>
      <protection/>
    </xf>
    <xf numFmtId="0" fontId="23" fillId="0" borderId="0" xfId="307" applyFont="1" applyFill="1" applyAlignment="1">
      <alignment horizontal="center"/>
      <protection/>
    </xf>
    <xf numFmtId="4" fontId="23" fillId="0" borderId="0" xfId="307" applyNumberFormat="1" applyFont="1" applyFill="1" applyAlignment="1">
      <alignment/>
      <protection/>
    </xf>
    <xf numFmtId="165" fontId="23" fillId="0" borderId="0" xfId="307" applyNumberFormat="1" applyFont="1" applyFill="1" applyAlignment="1">
      <alignment/>
      <protection/>
    </xf>
    <xf numFmtId="0" fontId="1" fillId="0" borderId="0" xfId="307" applyFont="1" applyFill="1" applyAlignment="1">
      <alignment horizontal="left"/>
      <protection/>
    </xf>
    <xf numFmtId="0" fontId="1" fillId="0" borderId="0" xfId="307" applyFont="1" applyFill="1">
      <alignment/>
      <protection/>
    </xf>
    <xf numFmtId="0" fontId="24" fillId="0" borderId="0" xfId="307" applyFont="1" applyFill="1">
      <alignment/>
      <protection/>
    </xf>
    <xf numFmtId="0" fontId="1" fillId="0" borderId="10" xfId="307" applyFont="1" applyFill="1" applyBorder="1" applyAlignment="1" applyProtection="1">
      <alignment vertical="center"/>
      <protection locked="0"/>
    </xf>
    <xf numFmtId="0" fontId="1" fillId="0" borderId="10" xfId="307" applyFont="1" applyFill="1" applyBorder="1" applyAlignment="1" applyProtection="1">
      <alignment vertical="center" wrapText="1"/>
      <protection locked="0"/>
    </xf>
    <xf numFmtId="0" fontId="1" fillId="0" borderId="10" xfId="307" applyFont="1" applyFill="1" applyBorder="1" applyAlignment="1" applyProtection="1">
      <alignment horizontal="center" vertical="center" wrapText="1"/>
      <protection locked="0"/>
    </xf>
    <xf numFmtId="4" fontId="1" fillId="0" borderId="10" xfId="307" applyNumberFormat="1" applyFont="1" applyFill="1" applyBorder="1" applyAlignment="1" applyProtection="1">
      <alignment vertical="center"/>
      <protection locked="0"/>
    </xf>
    <xf numFmtId="165" fontId="1" fillId="0" borderId="10" xfId="307" applyNumberFormat="1" applyFont="1" applyFill="1" applyBorder="1" applyAlignment="1" applyProtection="1">
      <alignment vertical="center"/>
      <protection locked="0"/>
    </xf>
    <xf numFmtId="4" fontId="1" fillId="0" borderId="0" xfId="307" applyNumberFormat="1" applyFont="1" applyFill="1" applyBorder="1" applyAlignment="1" applyProtection="1">
      <alignment horizontal="left" wrapText="1"/>
      <protection locked="0"/>
    </xf>
    <xf numFmtId="4" fontId="1" fillId="0" borderId="0" xfId="307" applyNumberFormat="1" applyFont="1" applyFill="1" applyBorder="1" applyAlignment="1" applyProtection="1">
      <alignment/>
      <protection locked="0"/>
    </xf>
    <xf numFmtId="166" fontId="25" fillId="0" borderId="0" xfId="307" applyNumberFormat="1" applyFont="1" applyFill="1" applyBorder="1" applyAlignment="1" applyProtection="1">
      <alignment horizontal="right"/>
      <protection locked="0"/>
    </xf>
    <xf numFmtId="0" fontId="24" fillId="0" borderId="0" xfId="307" applyFont="1" applyFill="1" applyProtection="1">
      <alignment/>
      <protection locked="0"/>
    </xf>
    <xf numFmtId="0" fontId="1" fillId="0" borderId="0" xfId="307" applyFont="1" applyFill="1" applyBorder="1" applyAlignment="1" applyProtection="1">
      <alignment vertical="center"/>
      <protection locked="0"/>
    </xf>
    <xf numFmtId="0" fontId="1" fillId="0" borderId="0" xfId="307" applyFont="1" applyFill="1" applyBorder="1" applyAlignment="1" applyProtection="1">
      <alignment vertical="center" wrapText="1"/>
      <protection locked="0"/>
    </xf>
    <xf numFmtId="0" fontId="1" fillId="0" borderId="0" xfId="307" applyFont="1" applyFill="1" applyBorder="1" applyAlignment="1" applyProtection="1">
      <alignment horizontal="center" vertical="center" wrapText="1"/>
      <protection locked="0"/>
    </xf>
    <xf numFmtId="4" fontId="1" fillId="0" borderId="0" xfId="307" applyNumberFormat="1" applyFont="1" applyFill="1" applyBorder="1" applyAlignment="1" applyProtection="1">
      <alignment vertical="center"/>
      <protection locked="0"/>
    </xf>
    <xf numFmtId="165" fontId="1" fillId="0" borderId="0" xfId="307" applyNumberFormat="1" applyFont="1" applyFill="1" applyBorder="1" applyAlignment="1" applyProtection="1">
      <alignment vertical="center"/>
      <protection locked="0"/>
    </xf>
    <xf numFmtId="4" fontId="1" fillId="0" borderId="0" xfId="307" applyNumberFormat="1" applyFont="1" applyFill="1" applyAlignment="1" applyProtection="1">
      <alignment horizontal="right"/>
      <protection locked="0"/>
    </xf>
    <xf numFmtId="4" fontId="25" fillId="0" borderId="0" xfId="307" applyNumberFormat="1" applyFont="1" applyFill="1" applyProtection="1">
      <alignment/>
      <protection locked="0"/>
    </xf>
    <xf numFmtId="0" fontId="26" fillId="0" borderId="0" xfId="307" applyFont="1" applyFill="1" applyBorder="1" applyAlignment="1">
      <alignment horizontal="center" vertical="top"/>
      <protection/>
    </xf>
    <xf numFmtId="0" fontId="27" fillId="0" borderId="0" xfId="307" applyFont="1" applyFill="1" applyBorder="1" applyAlignment="1">
      <alignment vertical="top" wrapText="1"/>
      <protection/>
    </xf>
    <xf numFmtId="0" fontId="22" fillId="0" borderId="0" xfId="307" applyFont="1" applyFill="1" applyBorder="1" applyAlignment="1">
      <alignment horizontal="center" vertical="top"/>
      <protection/>
    </xf>
    <xf numFmtId="0" fontId="22" fillId="0" borderId="0" xfId="307" applyFont="1" applyFill="1" applyBorder="1" applyAlignment="1">
      <alignment horizontal="center"/>
      <protection/>
    </xf>
    <xf numFmtId="4" fontId="22" fillId="0" borderId="0" xfId="387" applyNumberFormat="1" applyFont="1" applyFill="1" applyBorder="1" applyAlignment="1" applyProtection="1">
      <alignment/>
      <protection/>
    </xf>
    <xf numFmtId="165" fontId="22" fillId="0" borderId="0" xfId="387" applyNumberFormat="1" applyFont="1" applyFill="1" applyBorder="1" applyAlignment="1" applyProtection="1">
      <alignment/>
      <protection/>
    </xf>
    <xf numFmtId="0" fontId="1" fillId="0" borderId="0" xfId="307" applyFont="1" applyFill="1" applyBorder="1" applyAlignment="1">
      <alignment horizontal="center" vertical="top"/>
      <protection/>
    </xf>
    <xf numFmtId="0" fontId="1" fillId="0" borderId="0" xfId="307" applyFont="1" applyFill="1" applyBorder="1" applyAlignment="1">
      <alignment vertical="top" wrapText="1"/>
      <protection/>
    </xf>
    <xf numFmtId="0" fontId="1" fillId="0" borderId="0" xfId="307" applyFont="1" applyFill="1" applyBorder="1" applyAlignment="1">
      <alignment horizontal="center"/>
      <protection/>
    </xf>
    <xf numFmtId="4" fontId="1" fillId="0" borderId="0" xfId="387" applyNumberFormat="1" applyFont="1" applyFill="1" applyBorder="1" applyAlignment="1" applyProtection="1">
      <alignment/>
      <protection/>
    </xf>
    <xf numFmtId="165" fontId="1" fillId="0" borderId="0" xfId="387" applyNumberFormat="1" applyFont="1" applyFill="1" applyBorder="1" applyAlignment="1" applyProtection="1">
      <alignment/>
      <protection/>
    </xf>
    <xf numFmtId="0" fontId="28" fillId="0" borderId="0" xfId="307" applyFont="1" applyFill="1" applyBorder="1" applyAlignment="1">
      <alignment horizontal="center" vertical="top"/>
      <protection/>
    </xf>
    <xf numFmtId="0" fontId="28" fillId="0" borderId="11" xfId="307" applyFont="1" applyFill="1" applyBorder="1" applyAlignment="1">
      <alignment/>
      <protection/>
    </xf>
    <xf numFmtId="0" fontId="28" fillId="0" borderId="0" xfId="307" applyFont="1" applyFill="1" applyBorder="1" applyAlignment="1">
      <alignment horizontal="center"/>
      <protection/>
    </xf>
    <xf numFmtId="4" fontId="28" fillId="0" borderId="0" xfId="387" applyNumberFormat="1" applyFont="1" applyFill="1" applyBorder="1" applyAlignment="1" applyProtection="1">
      <alignment/>
      <protection/>
    </xf>
    <xf numFmtId="165" fontId="28" fillId="0" borderId="0" xfId="387" applyNumberFormat="1" applyFont="1" applyFill="1" applyBorder="1" applyAlignment="1" applyProtection="1">
      <alignment/>
      <protection/>
    </xf>
    <xf numFmtId="165" fontId="1" fillId="0" borderId="0" xfId="387" applyNumberFormat="1" applyFont="1" applyFill="1" applyBorder="1" applyAlignment="1" applyProtection="1">
      <alignment vertical="center"/>
      <protection/>
    </xf>
    <xf numFmtId="167" fontId="29" fillId="0" borderId="0" xfId="307" applyNumberFormat="1" applyFont="1" applyFill="1" applyBorder="1" applyAlignment="1">
      <alignment horizontal="center" vertical="top"/>
      <protection/>
    </xf>
    <xf numFmtId="0" fontId="29" fillId="0" borderId="0" xfId="307" applyFont="1" applyFill="1" applyBorder="1" applyAlignment="1">
      <alignment vertical="top" wrapText="1"/>
      <protection/>
    </xf>
    <xf numFmtId="0" fontId="29" fillId="0" borderId="0" xfId="307" applyFont="1" applyFill="1" applyBorder="1" applyAlignment="1">
      <alignment horizontal="center"/>
      <protection/>
    </xf>
    <xf numFmtId="4" fontId="29" fillId="0" borderId="0" xfId="387" applyNumberFormat="1" applyFont="1" applyFill="1" applyBorder="1" applyAlignment="1" applyProtection="1">
      <alignment/>
      <protection/>
    </xf>
    <xf numFmtId="165" fontId="29" fillId="0" borderId="0" xfId="387" applyNumberFormat="1" applyFont="1" applyFill="1" applyBorder="1" applyAlignment="1" applyProtection="1">
      <alignment/>
      <protection/>
    </xf>
    <xf numFmtId="165" fontId="29" fillId="0" borderId="0" xfId="387" applyNumberFormat="1" applyFont="1" applyFill="1" applyBorder="1" applyAlignment="1" applyProtection="1">
      <alignment vertical="center"/>
      <protection/>
    </xf>
    <xf numFmtId="0" fontId="29" fillId="0" borderId="0" xfId="307" applyFont="1" applyFill="1" applyBorder="1" applyAlignment="1">
      <alignment horizontal="center" vertical="top"/>
      <protection/>
    </xf>
    <xf numFmtId="0" fontId="29" fillId="0" borderId="0" xfId="307" applyFont="1" applyFill="1" applyBorder="1" applyAlignment="1">
      <alignment horizontal="left" vertical="center"/>
      <protection/>
    </xf>
    <xf numFmtId="0" fontId="1" fillId="0" borderId="0" xfId="307" applyFont="1" applyFill="1" applyBorder="1" applyProtection="1">
      <alignment/>
      <protection locked="0"/>
    </xf>
    <xf numFmtId="0" fontId="0" fillId="0" borderId="0" xfId="307" applyFont="1" applyFill="1" applyBorder="1" applyProtection="1">
      <alignment/>
      <protection locked="0"/>
    </xf>
    <xf numFmtId="0" fontId="29" fillId="0" borderId="0" xfId="307" applyFont="1" applyFill="1" applyBorder="1" applyAlignment="1" applyProtection="1">
      <alignment horizontal="left" vertical="top" wrapText="1"/>
      <protection locked="0"/>
    </xf>
    <xf numFmtId="0" fontId="29" fillId="0" borderId="0" xfId="307" applyFont="1" applyFill="1" applyBorder="1" applyAlignment="1" applyProtection="1">
      <alignment horizontal="center" vertical="center"/>
      <protection locked="0"/>
    </xf>
    <xf numFmtId="4" fontId="29" fillId="0" borderId="0" xfId="307" applyNumberFormat="1" applyFont="1" applyFill="1" applyBorder="1" applyAlignment="1" applyProtection="1">
      <alignment vertical="center"/>
      <protection locked="0"/>
    </xf>
    <xf numFmtId="165" fontId="29" fillId="0" borderId="0" xfId="307" applyNumberFormat="1" applyFont="1" applyFill="1" applyBorder="1" applyAlignment="1" applyProtection="1">
      <alignment vertical="center"/>
      <protection locked="0"/>
    </xf>
    <xf numFmtId="0" fontId="30" fillId="0" borderId="0" xfId="307" applyFont="1" applyFill="1" applyBorder="1" applyAlignment="1">
      <alignment horizontal="center" vertical="top"/>
      <protection/>
    </xf>
    <xf numFmtId="0" fontId="29" fillId="0" borderId="12" xfId="307" applyFont="1" applyFill="1" applyBorder="1" applyAlignment="1">
      <alignment vertical="top" wrapText="1"/>
      <protection/>
    </xf>
    <xf numFmtId="0" fontId="29" fillId="0" borderId="12" xfId="307" applyFont="1" applyFill="1" applyBorder="1" applyAlignment="1">
      <alignment horizontal="center"/>
      <protection/>
    </xf>
    <xf numFmtId="4" fontId="29" fillId="0" borderId="12" xfId="387" applyNumberFormat="1" applyFont="1" applyFill="1" applyBorder="1" applyAlignment="1" applyProtection="1">
      <alignment/>
      <protection/>
    </xf>
    <xf numFmtId="0" fontId="31" fillId="0" borderId="0" xfId="307" applyFont="1" applyFill="1" applyBorder="1" applyAlignment="1" applyProtection="1">
      <alignment vertical="top"/>
      <protection locked="0"/>
    </xf>
    <xf numFmtId="0" fontId="22" fillId="0" borderId="0" xfId="307" applyFont="1" applyFill="1" applyBorder="1" applyAlignment="1" applyProtection="1">
      <alignment horizontal="left" vertical="top" wrapText="1"/>
      <protection locked="0"/>
    </xf>
    <xf numFmtId="0" fontId="22" fillId="0" borderId="0" xfId="307" applyFont="1" applyFill="1" applyBorder="1" applyAlignment="1" applyProtection="1">
      <alignment horizontal="center" vertical="center"/>
      <protection locked="0"/>
    </xf>
    <xf numFmtId="4" fontId="22" fillId="0" borderId="0" xfId="307" applyNumberFormat="1" applyFont="1" applyFill="1" applyBorder="1" applyAlignment="1" applyProtection="1">
      <alignment vertical="center"/>
      <protection locked="0"/>
    </xf>
    <xf numFmtId="0" fontId="29" fillId="0" borderId="0" xfId="307" applyFont="1" applyFill="1" applyBorder="1" applyAlignment="1" applyProtection="1">
      <alignment vertical="top"/>
      <protection locked="0"/>
    </xf>
    <xf numFmtId="0" fontId="29" fillId="0" borderId="11" xfId="307" applyFont="1" applyFill="1" applyBorder="1" applyAlignment="1" applyProtection="1">
      <alignment horizontal="left" vertical="top" wrapText="1"/>
      <protection locked="0"/>
    </xf>
    <xf numFmtId="0" fontId="29" fillId="0" borderId="11" xfId="307" applyFont="1" applyFill="1" applyBorder="1" applyAlignment="1" applyProtection="1">
      <alignment horizontal="center" vertical="center"/>
      <protection locked="0"/>
    </xf>
    <xf numFmtId="4" fontId="29" fillId="0" borderId="11" xfId="307" applyNumberFormat="1" applyFont="1" applyFill="1" applyBorder="1" applyAlignment="1" applyProtection="1">
      <alignment vertical="center"/>
      <protection locked="0"/>
    </xf>
    <xf numFmtId="0" fontId="32" fillId="0" borderId="0" xfId="307" applyFont="1" applyFill="1" applyBorder="1" applyProtection="1">
      <alignment/>
      <protection locked="0"/>
    </xf>
    <xf numFmtId="0" fontId="33" fillId="0" borderId="0" xfId="307" applyFont="1" applyFill="1" applyProtection="1">
      <alignment/>
      <protection locked="0"/>
    </xf>
    <xf numFmtId="167" fontId="29" fillId="0" borderId="11" xfId="307" applyNumberFormat="1" applyFont="1" applyFill="1" applyBorder="1" applyAlignment="1">
      <alignment horizontal="center" vertical="top"/>
      <protection/>
    </xf>
    <xf numFmtId="168" fontId="28" fillId="0" borderId="11" xfId="357" applyNumberFormat="1" applyFont="1" applyFill="1" applyBorder="1" applyAlignment="1">
      <alignment vertical="top" wrapText="1"/>
      <protection/>
    </xf>
    <xf numFmtId="0" fontId="29" fillId="0" borderId="0" xfId="357" applyFont="1" applyFill="1" applyBorder="1" applyAlignment="1">
      <alignment horizontal="center"/>
      <protection/>
    </xf>
    <xf numFmtId="4" fontId="29" fillId="0" borderId="0" xfId="357" applyNumberFormat="1" applyFont="1" applyFill="1" applyBorder="1" applyAlignment="1">
      <alignment/>
      <protection/>
    </xf>
    <xf numFmtId="165" fontId="29" fillId="0" borderId="0" xfId="357" applyNumberFormat="1" applyFont="1" applyFill="1" applyBorder="1" applyAlignment="1">
      <alignment/>
      <protection/>
    </xf>
    <xf numFmtId="169" fontId="1" fillId="0" borderId="0" xfId="307" applyNumberFormat="1" applyFont="1" applyFill="1" applyBorder="1" applyProtection="1">
      <alignment/>
      <protection locked="0"/>
    </xf>
    <xf numFmtId="49" fontId="1" fillId="0" borderId="0" xfId="357" applyNumberFormat="1" applyFont="1" applyFill="1" applyBorder="1" applyAlignment="1">
      <alignment horizontal="center" vertical="top"/>
      <protection/>
    </xf>
    <xf numFmtId="0" fontId="1" fillId="0" borderId="0" xfId="357" applyFont="1" applyFill="1" applyBorder="1" applyAlignment="1">
      <alignment vertical="top" wrapText="1"/>
      <protection/>
    </xf>
    <xf numFmtId="0" fontId="1" fillId="0" borderId="0" xfId="357" applyFont="1" applyFill="1" applyBorder="1" applyAlignment="1">
      <alignment horizontal="center"/>
      <protection/>
    </xf>
    <xf numFmtId="4" fontId="1" fillId="0" borderId="0" xfId="357" applyNumberFormat="1" applyFont="1" applyFill="1" applyBorder="1" applyAlignment="1">
      <alignment/>
      <protection/>
    </xf>
    <xf numFmtId="165" fontId="1" fillId="0" borderId="0" xfId="357" applyNumberFormat="1" applyFont="1" applyFill="1" applyBorder="1" applyAlignment="1">
      <alignment/>
      <protection/>
    </xf>
    <xf numFmtId="0" fontId="1" fillId="0" borderId="0" xfId="357" applyNumberFormat="1" applyFont="1" applyFill="1" applyBorder="1" applyAlignment="1">
      <alignment horizontal="center" vertical="top"/>
      <protection/>
    </xf>
    <xf numFmtId="0" fontId="1" fillId="0" borderId="0" xfId="0" applyFont="1" applyFill="1" applyBorder="1" applyAlignment="1" applyProtection="1">
      <alignment wrapText="1"/>
      <protection locked="0"/>
    </xf>
    <xf numFmtId="4" fontId="0" fillId="0" borderId="0" xfId="307" applyNumberFormat="1" applyFont="1" applyFill="1" applyBorder="1" applyProtection="1">
      <alignment/>
      <protection locked="0"/>
    </xf>
    <xf numFmtId="4" fontId="0" fillId="0" borderId="0" xfId="0" applyNumberFormat="1" applyFont="1" applyFill="1" applyAlignment="1" applyProtection="1">
      <alignment horizontal="left" wrapText="1"/>
      <protection locked="0"/>
    </xf>
    <xf numFmtId="0" fontId="1" fillId="0" borderId="0" xfId="358" applyFont="1" applyFill="1" applyBorder="1" applyAlignment="1">
      <alignment horizontal="center"/>
      <protection/>
    </xf>
    <xf numFmtId="0" fontId="1" fillId="0" borderId="0" xfId="288" applyFont="1" applyFill="1" applyBorder="1" applyAlignment="1" applyProtection="1">
      <alignment wrapText="1"/>
      <protection locked="0"/>
    </xf>
    <xf numFmtId="4" fontId="24" fillId="0" borderId="0" xfId="307" applyNumberFormat="1" applyFont="1" applyFill="1" applyBorder="1" applyAlignment="1" applyProtection="1">
      <alignment horizontal="left" wrapText="1"/>
      <protection locked="0"/>
    </xf>
    <xf numFmtId="0" fontId="1" fillId="0" borderId="0" xfId="307" applyFont="1" applyFill="1" applyAlignment="1" applyProtection="1">
      <alignment vertical="top" wrapText="1"/>
      <protection locked="0"/>
    </xf>
    <xf numFmtId="0" fontId="1" fillId="0" borderId="0" xfId="307" applyFont="1" applyFill="1" applyBorder="1" applyAlignment="1" applyProtection="1">
      <alignment horizontal="center"/>
      <protection locked="0"/>
    </xf>
    <xf numFmtId="165" fontId="1" fillId="0" borderId="0" xfId="307" applyNumberFormat="1" applyFont="1" applyFill="1" applyBorder="1" applyAlignment="1" applyProtection="1">
      <alignment wrapText="1"/>
      <protection locked="0"/>
    </xf>
    <xf numFmtId="165" fontId="1" fillId="0" borderId="0" xfId="307" applyNumberFormat="1" applyFont="1" applyFill="1" applyBorder="1" applyAlignment="1" applyProtection="1">
      <alignment/>
      <protection locked="0"/>
    </xf>
    <xf numFmtId="49" fontId="1" fillId="0" borderId="0" xfId="288" applyNumberFormat="1" applyFont="1" applyFill="1" applyBorder="1" applyAlignment="1" applyProtection="1">
      <alignment wrapText="1"/>
      <protection locked="0"/>
    </xf>
    <xf numFmtId="0" fontId="1" fillId="0" borderId="0" xfId="357" applyFont="1" applyFill="1" applyAlignment="1" applyProtection="1">
      <alignment vertical="top" wrapText="1"/>
      <protection locked="0"/>
    </xf>
    <xf numFmtId="49" fontId="29" fillId="0" borderId="10" xfId="357" applyNumberFormat="1" applyFont="1" applyFill="1" applyBorder="1" applyAlignment="1">
      <alignment horizontal="center" vertical="top"/>
      <protection/>
    </xf>
    <xf numFmtId="4" fontId="29" fillId="0" borderId="10" xfId="357" applyNumberFormat="1" applyFont="1" applyFill="1" applyBorder="1" applyAlignment="1">
      <alignment vertical="top"/>
      <protection/>
    </xf>
    <xf numFmtId="0" fontId="29" fillId="0" borderId="10" xfId="357" applyFont="1" applyFill="1" applyBorder="1" applyAlignment="1">
      <alignment horizontal="center"/>
      <protection/>
    </xf>
    <xf numFmtId="4" fontId="29" fillId="0" borderId="10" xfId="357" applyNumberFormat="1" applyFont="1" applyFill="1" applyBorder="1" applyAlignment="1">
      <alignment/>
      <protection/>
    </xf>
    <xf numFmtId="165" fontId="30" fillId="0" borderId="10" xfId="357" applyNumberFormat="1" applyFont="1" applyFill="1" applyBorder="1" applyAlignment="1">
      <alignment/>
      <protection/>
    </xf>
    <xf numFmtId="165" fontId="29" fillId="0" borderId="10" xfId="357" applyNumberFormat="1" applyFont="1" applyFill="1" applyBorder="1" applyAlignment="1">
      <alignment/>
      <protection/>
    </xf>
    <xf numFmtId="167" fontId="28" fillId="0" borderId="11" xfId="357" applyNumberFormat="1" applyFont="1" applyFill="1" applyBorder="1" applyAlignment="1">
      <alignment horizontal="center" vertical="top"/>
      <protection/>
    </xf>
    <xf numFmtId="168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166" fontId="1" fillId="0" borderId="0" xfId="0" applyNumberFormat="1" applyFont="1" applyFill="1" applyAlignment="1" applyProtection="1">
      <alignment horizontal="right" wrapText="1"/>
      <protection locked="0"/>
    </xf>
    <xf numFmtId="166" fontId="1" fillId="0" borderId="0" xfId="0" applyNumberFormat="1" applyFont="1" applyFill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justify" vertical="top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17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13" xfId="0" applyNumberFormat="1" applyFont="1" applyFill="1" applyBorder="1" applyAlignment="1" applyProtection="1">
      <alignment horizontal="right" vertical="center"/>
      <protection locked="0"/>
    </xf>
    <xf numFmtId="170" fontId="1" fillId="0" borderId="0" xfId="357" applyNumberFormat="1" applyFont="1" applyFill="1" applyBorder="1" applyAlignment="1">
      <alignment/>
      <protection/>
    </xf>
    <xf numFmtId="2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4" fontId="1" fillId="0" borderId="0" xfId="307" applyNumberFormat="1" applyFont="1" applyFill="1" applyBorder="1" applyProtection="1">
      <alignment/>
      <protection locked="0"/>
    </xf>
    <xf numFmtId="0" fontId="1" fillId="0" borderId="0" xfId="307" applyFont="1" applyFill="1" applyBorder="1" applyAlignment="1" applyProtection="1">
      <alignment vertical="top"/>
      <protection locked="0"/>
    </xf>
    <xf numFmtId="49" fontId="1" fillId="0" borderId="0" xfId="307" applyNumberFormat="1" applyFont="1" applyFill="1" applyBorder="1" applyAlignment="1" applyProtection="1">
      <alignment horizontal="left" vertical="top" wrapText="1"/>
      <protection locked="0"/>
    </xf>
    <xf numFmtId="0" fontId="1" fillId="0" borderId="0" xfId="307" applyFont="1" applyFill="1" applyBorder="1" applyAlignment="1" applyProtection="1">
      <alignment horizontal="center" vertical="center"/>
      <protection locked="0"/>
    </xf>
    <xf numFmtId="4" fontId="1" fillId="0" borderId="0" xfId="307" applyNumberFormat="1" applyFont="1" applyFill="1" applyBorder="1" applyAlignment="1" applyProtection="1">
      <alignment vertical="center" wrapText="1"/>
      <protection locked="0"/>
    </xf>
    <xf numFmtId="168" fontId="28" fillId="0" borderId="11" xfId="357" applyNumberFormat="1" applyFont="1" applyFill="1" applyBorder="1" applyAlignment="1">
      <alignment vertical="top"/>
      <protection/>
    </xf>
    <xf numFmtId="4" fontId="34" fillId="0" borderId="0" xfId="357" applyNumberFormat="1" applyFont="1" applyFill="1" applyBorder="1" applyAlignment="1">
      <alignment/>
      <protection/>
    </xf>
    <xf numFmtId="0" fontId="1" fillId="0" borderId="13" xfId="0" applyFont="1" applyFill="1" applyBorder="1" applyAlignment="1" applyProtection="1">
      <alignment horizontal="left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2" fontId="35" fillId="0" borderId="0" xfId="0" applyNumberFormat="1" applyFont="1" applyFill="1" applyBorder="1" applyAlignment="1" applyProtection="1">
      <alignment horizontal="right" vertical="center"/>
      <protection locked="0"/>
    </xf>
    <xf numFmtId="166" fontId="3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3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1" fillId="0" borderId="0" xfId="288" applyFont="1" applyFill="1" applyAlignment="1" applyProtection="1">
      <alignment wrapText="1"/>
      <protection locked="0"/>
    </xf>
    <xf numFmtId="4" fontId="24" fillId="0" borderId="0" xfId="307" applyNumberFormat="1" applyFont="1" applyFill="1" applyBorder="1" applyAlignment="1" applyProtection="1">
      <alignment horizontal="left"/>
      <protection locked="0"/>
    </xf>
    <xf numFmtId="0" fontId="1" fillId="0" borderId="0" xfId="288" applyFont="1" applyFill="1" applyBorder="1" applyAlignment="1" applyProtection="1">
      <alignment vertical="top" wrapText="1"/>
      <protection locked="0"/>
    </xf>
    <xf numFmtId="165" fontId="34" fillId="0" borderId="0" xfId="357" applyNumberFormat="1" applyFont="1" applyFill="1" applyBorder="1" applyAlignment="1">
      <alignment/>
      <protection/>
    </xf>
    <xf numFmtId="0" fontId="1" fillId="0" borderId="0" xfId="357" applyFont="1" applyFill="1" applyBorder="1" applyAlignment="1">
      <alignment horizontal="left"/>
      <protection/>
    </xf>
    <xf numFmtId="0" fontId="37" fillId="0" borderId="0" xfId="0" applyFont="1" applyAlignment="1" quotePrefix="1">
      <alignment/>
    </xf>
    <xf numFmtId="0" fontId="3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 horizontal="left" vertical="center" wrapText="1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center" vertical="center"/>
    </xf>
    <xf numFmtId="4" fontId="0" fillId="0" borderId="22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2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8" xfId="0" applyFont="1" applyBorder="1" applyAlignment="1">
      <alignment horizontal="left" vertical="center" wrapText="1"/>
    </xf>
    <xf numFmtId="2" fontId="0" fillId="0" borderId="28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41" fillId="0" borderId="22" xfId="0" applyNumberFormat="1" applyFont="1" applyBorder="1" applyAlignment="1">
      <alignment horizontal="right"/>
    </xf>
    <xf numFmtId="0" fontId="37" fillId="0" borderId="30" xfId="0" applyFont="1" applyBorder="1" applyAlignment="1">
      <alignment/>
    </xf>
    <xf numFmtId="0" fontId="41" fillId="0" borderId="31" xfId="0" applyFont="1" applyBorder="1" applyAlignment="1">
      <alignment/>
    </xf>
    <xf numFmtId="4" fontId="41" fillId="0" borderId="31" xfId="0" applyNumberFormat="1" applyFont="1" applyBorder="1" applyAlignment="1">
      <alignment/>
    </xf>
    <xf numFmtId="4" fontId="38" fillId="0" borderId="3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0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28" xfId="0" applyBorder="1" applyAlignment="1">
      <alignment horizontal="left" vertical="center" wrapText="1"/>
    </xf>
    <xf numFmtId="0" fontId="43" fillId="0" borderId="0" xfId="0" applyFont="1" applyAlignment="1">
      <alignment/>
    </xf>
    <xf numFmtId="0" fontId="0" fillId="0" borderId="15" xfId="0" applyBorder="1" applyAlignment="1">
      <alignment/>
    </xf>
    <xf numFmtId="0" fontId="38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2" fontId="0" fillId="0" borderId="34" xfId="0" applyNumberFormat="1" applyBorder="1" applyAlignment="1">
      <alignment horizontal="right"/>
    </xf>
    <xf numFmtId="0" fontId="0" fillId="0" borderId="34" xfId="0" applyBorder="1" applyAlignment="1">
      <alignment wrapText="1"/>
    </xf>
    <xf numFmtId="4" fontId="38" fillId="0" borderId="15" xfId="0" applyNumberFormat="1" applyFont="1" applyBorder="1" applyAlignment="1">
      <alignment horizontal="center"/>
    </xf>
    <xf numFmtId="4" fontId="50" fillId="0" borderId="15" xfId="0" applyNumberFormat="1" applyFont="1" applyBorder="1" applyAlignment="1">
      <alignment horizontal="center"/>
    </xf>
    <xf numFmtId="0" fontId="1" fillId="24" borderId="0" xfId="0" applyFont="1" applyFill="1" applyAlignment="1">
      <alignment/>
    </xf>
    <xf numFmtId="0" fontId="0" fillId="0" borderId="35" xfId="0" applyBorder="1" applyAlignment="1">
      <alignment/>
    </xf>
    <xf numFmtId="0" fontId="38" fillId="0" borderId="28" xfId="0" applyFont="1" applyBorder="1" applyAlignment="1">
      <alignment horizontal="left" wrapText="1"/>
    </xf>
    <xf numFmtId="0" fontId="22" fillId="0" borderId="36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51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3" fillId="0" borderId="41" xfId="0" applyFont="1" applyBorder="1" applyAlignment="1">
      <alignment/>
    </xf>
    <xf numFmtId="0" fontId="43" fillId="0" borderId="42" xfId="0" applyFont="1" applyBorder="1" applyAlignment="1">
      <alignment/>
    </xf>
    <xf numFmtId="0" fontId="43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38" fillId="0" borderId="15" xfId="0" applyFont="1" applyBorder="1" applyAlignment="1">
      <alignment/>
    </xf>
    <xf numFmtId="0" fontId="43" fillId="0" borderId="15" xfId="0" applyFont="1" applyBorder="1" applyAlignment="1">
      <alignment/>
    </xf>
    <xf numFmtId="0" fontId="38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/>
    </xf>
    <xf numFmtId="0" fontId="38" fillId="0" borderId="35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/>
    </xf>
    <xf numFmtId="0" fontId="27" fillId="0" borderId="0" xfId="307" applyFont="1" applyFill="1" applyBorder="1" applyAlignment="1">
      <alignment horizontal="left" vertical="top" wrapText="1"/>
      <protection/>
    </xf>
    <xf numFmtId="165" fontId="29" fillId="0" borderId="12" xfId="387" applyNumberFormat="1" applyFont="1" applyFill="1" applyBorder="1" applyAlignment="1" applyProtection="1">
      <alignment horizontal="center" vertical="center"/>
      <protection/>
    </xf>
    <xf numFmtId="165" fontId="29" fillId="0" borderId="11" xfId="307" applyNumberFormat="1" applyFont="1" applyFill="1" applyBorder="1" applyAlignment="1" applyProtection="1">
      <alignment horizontal="center" vertical="center"/>
      <protection locked="0"/>
    </xf>
  </cellXfs>
  <cellStyles count="37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 1" xfId="35"/>
    <cellStyle name="Naslov 2" xfId="36"/>
    <cellStyle name="Naslov 3" xfId="37"/>
    <cellStyle name="Naslov 4" xfId="38"/>
    <cellStyle name="Naslov 5" xfId="39"/>
    <cellStyle name="Navadno 2" xfId="40"/>
    <cellStyle name="Navadno 2 10" xfId="41"/>
    <cellStyle name="Navadno 2 10 2" xfId="42"/>
    <cellStyle name="Navadno 2 11" xfId="43"/>
    <cellStyle name="Navadno 2 11 2" xfId="44"/>
    <cellStyle name="Navadno 2 12" xfId="45"/>
    <cellStyle name="Navadno 2 12 2" xfId="46"/>
    <cellStyle name="Navadno 2 13" xfId="47"/>
    <cellStyle name="Navadno 2 13 2" xfId="48"/>
    <cellStyle name="Navadno 2 14" xfId="49"/>
    <cellStyle name="Navadno 2 14 2" xfId="50"/>
    <cellStyle name="Navadno 2 15" xfId="51"/>
    <cellStyle name="Navadno 2 15 2" xfId="52"/>
    <cellStyle name="Navadno 2 16" xfId="53"/>
    <cellStyle name="Navadno 2 16 2" xfId="54"/>
    <cellStyle name="Navadno 2 17" xfId="55"/>
    <cellStyle name="Navadno 2 17 2" xfId="56"/>
    <cellStyle name="Navadno 2 18" xfId="57"/>
    <cellStyle name="Navadno 2 18 2" xfId="58"/>
    <cellStyle name="Navadno 2 19" xfId="59"/>
    <cellStyle name="Navadno 2 19 2" xfId="60"/>
    <cellStyle name="Navadno 2 2" xfId="61"/>
    <cellStyle name="Navadno 2 2 10" xfId="62"/>
    <cellStyle name="Navadno 2 2 10 2" xfId="63"/>
    <cellStyle name="Navadno 2 2 11" xfId="64"/>
    <cellStyle name="Navadno 2 2 11 2" xfId="65"/>
    <cellStyle name="Navadno 2 2 12" xfId="66"/>
    <cellStyle name="Navadno 2 2 12 2" xfId="67"/>
    <cellStyle name="Navadno 2 2 13" xfId="68"/>
    <cellStyle name="Navadno 2 2 13 2" xfId="69"/>
    <cellStyle name="Navadno 2 2 14" xfId="70"/>
    <cellStyle name="Navadno 2 2 14 2" xfId="71"/>
    <cellStyle name="Navadno 2 2 15" xfId="72"/>
    <cellStyle name="Navadno 2 2 15 2" xfId="73"/>
    <cellStyle name="Navadno 2 2 16" xfId="74"/>
    <cellStyle name="Navadno 2 2 16 2" xfId="75"/>
    <cellStyle name="Navadno 2 2 17" xfId="76"/>
    <cellStyle name="Navadno 2 2 17 2" xfId="77"/>
    <cellStyle name="Navadno 2 2 18" xfId="78"/>
    <cellStyle name="Navadno 2 2 18 2" xfId="79"/>
    <cellStyle name="Navadno 2 2 19" xfId="80"/>
    <cellStyle name="Navadno 2 2 19 2" xfId="81"/>
    <cellStyle name="Navadno 2 2 2" xfId="82"/>
    <cellStyle name="Navadno 2 2 2 10" xfId="83"/>
    <cellStyle name="Navadno 2 2 2 10 2" xfId="84"/>
    <cellStyle name="Navadno 2 2 2 11" xfId="85"/>
    <cellStyle name="Navadno 2 2 2 11 2" xfId="86"/>
    <cellStyle name="Navadno 2 2 2 12" xfId="87"/>
    <cellStyle name="Navadno 2 2 2 12 2" xfId="88"/>
    <cellStyle name="Navadno 2 2 2 13" xfId="89"/>
    <cellStyle name="Navadno 2 2 2 13 2" xfId="90"/>
    <cellStyle name="Navadno 2 2 2 14" xfId="91"/>
    <cellStyle name="Navadno 2 2 2 14 2" xfId="92"/>
    <cellStyle name="Navadno 2 2 2 15" xfId="93"/>
    <cellStyle name="Navadno 2 2 2 15 2" xfId="94"/>
    <cellStyle name="Navadno 2 2 2 16" xfId="95"/>
    <cellStyle name="Navadno 2 2 2 16 2" xfId="96"/>
    <cellStyle name="Navadno 2 2 2 17" xfId="97"/>
    <cellStyle name="Navadno 2 2 2 17 2" xfId="98"/>
    <cellStyle name="Navadno 2 2 2 18" xfId="99"/>
    <cellStyle name="Navadno 2 2 2 2" xfId="100"/>
    <cellStyle name="Navadno 2 2 2 2 2" xfId="101"/>
    <cellStyle name="Navadno 2 2 2 3" xfId="102"/>
    <cellStyle name="Navadno 2 2 2 3 2" xfId="103"/>
    <cellStyle name="Navadno 2 2 2 4" xfId="104"/>
    <cellStyle name="Navadno 2 2 2 4 2" xfId="105"/>
    <cellStyle name="Navadno 2 2 2 5" xfId="106"/>
    <cellStyle name="Navadno 2 2 2 5 2" xfId="107"/>
    <cellStyle name="Navadno 2 2 2 6" xfId="108"/>
    <cellStyle name="Navadno 2 2 2 6 2" xfId="109"/>
    <cellStyle name="Navadno 2 2 2 7" xfId="110"/>
    <cellStyle name="Navadno 2 2 2 7 2" xfId="111"/>
    <cellStyle name="Navadno 2 2 2 8" xfId="112"/>
    <cellStyle name="Navadno 2 2 2 8 2" xfId="113"/>
    <cellStyle name="Navadno 2 2 2 9" xfId="114"/>
    <cellStyle name="Navadno 2 2 2 9 2" xfId="115"/>
    <cellStyle name="Navadno 2 2 20" xfId="116"/>
    <cellStyle name="Navadno 2 2 20 2" xfId="117"/>
    <cellStyle name="Navadno 2 2 21" xfId="118"/>
    <cellStyle name="Navadno 2 2 3" xfId="119"/>
    <cellStyle name="Navadno 2 2 3 10" xfId="120"/>
    <cellStyle name="Navadno 2 2 3 10 2" xfId="121"/>
    <cellStyle name="Navadno 2 2 3 11" xfId="122"/>
    <cellStyle name="Navadno 2 2 3 11 2" xfId="123"/>
    <cellStyle name="Navadno 2 2 3 12" xfId="124"/>
    <cellStyle name="Navadno 2 2 3 12 2" xfId="125"/>
    <cellStyle name="Navadno 2 2 3 13" xfId="126"/>
    <cellStyle name="Navadno 2 2 3 13 2" xfId="127"/>
    <cellStyle name="Navadno 2 2 3 14" xfId="128"/>
    <cellStyle name="Navadno 2 2 3 14 2" xfId="129"/>
    <cellStyle name="Navadno 2 2 3 15" xfId="130"/>
    <cellStyle name="Navadno 2 2 3 15 2" xfId="131"/>
    <cellStyle name="Navadno 2 2 3 16" xfId="132"/>
    <cellStyle name="Navadno 2 2 3 16 2" xfId="133"/>
    <cellStyle name="Navadno 2 2 3 17" xfId="134"/>
    <cellStyle name="Navadno 2 2 3 17 2" xfId="135"/>
    <cellStyle name="Navadno 2 2 3 18" xfId="136"/>
    <cellStyle name="Navadno 2 2 3 2" xfId="137"/>
    <cellStyle name="Navadno 2 2 3 2 2" xfId="138"/>
    <cellStyle name="Navadno 2 2 3 3" xfId="139"/>
    <cellStyle name="Navadno 2 2 3 3 2" xfId="140"/>
    <cellStyle name="Navadno 2 2 3 4" xfId="141"/>
    <cellStyle name="Navadno 2 2 3 4 2" xfId="142"/>
    <cellStyle name="Navadno 2 2 3 5" xfId="143"/>
    <cellStyle name="Navadno 2 2 3 5 2" xfId="144"/>
    <cellStyle name="Navadno 2 2 3 6" xfId="145"/>
    <cellStyle name="Navadno 2 2 3 6 2" xfId="146"/>
    <cellStyle name="Navadno 2 2 3 7" xfId="147"/>
    <cellStyle name="Navadno 2 2 3 7 2" xfId="148"/>
    <cellStyle name="Navadno 2 2 3 8" xfId="149"/>
    <cellStyle name="Navadno 2 2 3 8 2" xfId="150"/>
    <cellStyle name="Navadno 2 2 3 9" xfId="151"/>
    <cellStyle name="Navadno 2 2 3 9 2" xfId="152"/>
    <cellStyle name="Navadno 2 2 4" xfId="153"/>
    <cellStyle name="Navadno 2 2 4 2" xfId="154"/>
    <cellStyle name="Navadno 2 2 5" xfId="155"/>
    <cellStyle name="Navadno 2 2 5 2" xfId="156"/>
    <cellStyle name="Navadno 2 2 6" xfId="157"/>
    <cellStyle name="Navadno 2 2 6 2" xfId="158"/>
    <cellStyle name="Navadno 2 2 7" xfId="159"/>
    <cellStyle name="Navadno 2 2 7 2" xfId="160"/>
    <cellStyle name="Navadno 2 2 8" xfId="161"/>
    <cellStyle name="Navadno 2 2 8 2" xfId="162"/>
    <cellStyle name="Navadno 2 2 9" xfId="163"/>
    <cellStyle name="Navadno 2 2 9 2" xfId="164"/>
    <cellStyle name="Navadno 2 20" xfId="165"/>
    <cellStyle name="Navadno 2 20 2" xfId="166"/>
    <cellStyle name="Navadno 2 3" xfId="167"/>
    <cellStyle name="Navadno 2 3 2" xfId="168"/>
    <cellStyle name="Navadno 2 3 2 10" xfId="169"/>
    <cellStyle name="Navadno 2 3 2 10 2" xfId="170"/>
    <cellStyle name="Navadno 2 3 2 11" xfId="171"/>
    <cellStyle name="Navadno 2 3 2 11 2" xfId="172"/>
    <cellStyle name="Navadno 2 3 2 12" xfId="173"/>
    <cellStyle name="Navadno 2 3 2 12 2" xfId="174"/>
    <cellStyle name="Navadno 2 3 2 13" xfId="175"/>
    <cellStyle name="Navadno 2 3 2 13 2" xfId="176"/>
    <cellStyle name="Navadno 2 3 2 14" xfId="177"/>
    <cellStyle name="Navadno 2 3 2 14 2" xfId="178"/>
    <cellStyle name="Navadno 2 3 2 15" xfId="179"/>
    <cellStyle name="Navadno 2 3 2 15 2" xfId="180"/>
    <cellStyle name="Navadno 2 3 2 16" xfId="181"/>
    <cellStyle name="Navadno 2 3 2 16 2" xfId="182"/>
    <cellStyle name="Navadno 2 3 2 17" xfId="183"/>
    <cellStyle name="Navadno 2 3 2 17 2" xfId="184"/>
    <cellStyle name="Navadno 2 3 2 18" xfId="185"/>
    <cellStyle name="Navadno 2 3 2 2" xfId="186"/>
    <cellStyle name="Navadno 2 3 2 2 2" xfId="187"/>
    <cellStyle name="Navadno 2 3 2 3" xfId="188"/>
    <cellStyle name="Navadno 2 3 2 3 2" xfId="189"/>
    <cellStyle name="Navadno 2 3 2 4" xfId="190"/>
    <cellStyle name="Navadno 2 3 2 4 2" xfId="191"/>
    <cellStyle name="Navadno 2 3 2 5" xfId="192"/>
    <cellStyle name="Navadno 2 3 2 5 2" xfId="193"/>
    <cellStyle name="Navadno 2 3 2 6" xfId="194"/>
    <cellStyle name="Navadno 2 3 2 6 2" xfId="195"/>
    <cellStyle name="Navadno 2 3 2 7" xfId="196"/>
    <cellStyle name="Navadno 2 3 2 7 2" xfId="197"/>
    <cellStyle name="Navadno 2 3 2 8" xfId="198"/>
    <cellStyle name="Navadno 2 3 2 8 2" xfId="199"/>
    <cellStyle name="Navadno 2 3 2 9" xfId="200"/>
    <cellStyle name="Navadno 2 3 2 9 2" xfId="201"/>
    <cellStyle name="Navadno 2 3 3" xfId="202"/>
    <cellStyle name="Navadno 2 3 3 10" xfId="203"/>
    <cellStyle name="Navadno 2 3 3 10 2" xfId="204"/>
    <cellStyle name="Navadno 2 3 3 11" xfId="205"/>
    <cellStyle name="Navadno 2 3 3 11 2" xfId="206"/>
    <cellStyle name="Navadno 2 3 3 12" xfId="207"/>
    <cellStyle name="Navadno 2 3 3 12 2" xfId="208"/>
    <cellStyle name="Navadno 2 3 3 13" xfId="209"/>
    <cellStyle name="Navadno 2 3 3 13 2" xfId="210"/>
    <cellStyle name="Navadno 2 3 3 14" xfId="211"/>
    <cellStyle name="Navadno 2 3 3 14 2" xfId="212"/>
    <cellStyle name="Navadno 2 3 3 15" xfId="213"/>
    <cellStyle name="Navadno 2 3 3 15 2" xfId="214"/>
    <cellStyle name="Navadno 2 3 3 16" xfId="215"/>
    <cellStyle name="Navadno 2 3 3 16 2" xfId="216"/>
    <cellStyle name="Navadno 2 3 3 17" xfId="217"/>
    <cellStyle name="Navadno 2 3 3 17 2" xfId="218"/>
    <cellStyle name="Navadno 2 3 3 18" xfId="219"/>
    <cellStyle name="Navadno 2 3 3 2" xfId="220"/>
    <cellStyle name="Navadno 2 3 3 2 2" xfId="221"/>
    <cellStyle name="Navadno 2 3 3 3" xfId="222"/>
    <cellStyle name="Navadno 2 3 3 3 2" xfId="223"/>
    <cellStyle name="Navadno 2 3 3 4" xfId="224"/>
    <cellStyle name="Navadno 2 3 3 4 2" xfId="225"/>
    <cellStyle name="Navadno 2 3 3 5" xfId="226"/>
    <cellStyle name="Navadno 2 3 3 5 2" xfId="227"/>
    <cellStyle name="Navadno 2 3 3 6" xfId="228"/>
    <cellStyle name="Navadno 2 3 3 6 2" xfId="229"/>
    <cellStyle name="Navadno 2 3 3 7" xfId="230"/>
    <cellStyle name="Navadno 2 3 3 7 2" xfId="231"/>
    <cellStyle name="Navadno 2 3 3 8" xfId="232"/>
    <cellStyle name="Navadno 2 3 3 8 2" xfId="233"/>
    <cellStyle name="Navadno 2 3 3 9" xfId="234"/>
    <cellStyle name="Navadno 2 3 3 9 2" xfId="235"/>
    <cellStyle name="Navadno 2 4" xfId="236"/>
    <cellStyle name="Navadno 2 5" xfId="237"/>
    <cellStyle name="Navadno 2 5 2" xfId="238"/>
    <cellStyle name="Navadno 2 6" xfId="239"/>
    <cellStyle name="Navadno 2 6 2" xfId="240"/>
    <cellStyle name="Navadno 2 7" xfId="241"/>
    <cellStyle name="Navadno 2 7 2" xfId="242"/>
    <cellStyle name="Navadno 2 8" xfId="243"/>
    <cellStyle name="Navadno 2 8 2" xfId="244"/>
    <cellStyle name="Navadno 2 9" xfId="245"/>
    <cellStyle name="Navadno 2 9 2" xfId="246"/>
    <cellStyle name="Navadno 3" xfId="247"/>
    <cellStyle name="Navadno 3 10" xfId="248"/>
    <cellStyle name="Navadno 3 10 2" xfId="249"/>
    <cellStyle name="Navadno 3 10 3" xfId="250"/>
    <cellStyle name="Navadno 3 10 4" xfId="251"/>
    <cellStyle name="Navadno 3 11" xfId="252"/>
    <cellStyle name="Navadno 3 11 2" xfId="253"/>
    <cellStyle name="Navadno 3 12" xfId="254"/>
    <cellStyle name="Navadno 3 12 2" xfId="255"/>
    <cellStyle name="Navadno 3 13" xfId="256"/>
    <cellStyle name="Navadno 3 13 2" xfId="257"/>
    <cellStyle name="Navadno 3 14" xfId="258"/>
    <cellStyle name="Navadno 3 14 2" xfId="259"/>
    <cellStyle name="Navadno 3 15" xfId="260"/>
    <cellStyle name="Navadno 3 15 2" xfId="261"/>
    <cellStyle name="Navadno 3 16" xfId="262"/>
    <cellStyle name="Navadno 3 16 2" xfId="263"/>
    <cellStyle name="Navadno 3 17" xfId="264"/>
    <cellStyle name="Navadno 3 17 2" xfId="265"/>
    <cellStyle name="Navadno 3 18" xfId="266"/>
    <cellStyle name="Navadno 3 18 2" xfId="267"/>
    <cellStyle name="Navadno 3 19" xfId="268"/>
    <cellStyle name="Navadno 3 19 2" xfId="269"/>
    <cellStyle name="Navadno 3 2" xfId="270"/>
    <cellStyle name="Navadno 3 2 10" xfId="271"/>
    <cellStyle name="Navadno 3 2 10 2" xfId="272"/>
    <cellStyle name="Navadno 3 2 11" xfId="273"/>
    <cellStyle name="Navadno 3 2 11 2" xfId="274"/>
    <cellStyle name="Navadno 3 2 12" xfId="275"/>
    <cellStyle name="Navadno 3 2 12 2" xfId="276"/>
    <cellStyle name="Navadno 3 2 13" xfId="277"/>
    <cellStyle name="Navadno 3 2 13 2" xfId="278"/>
    <cellStyle name="Navadno 3 2 14" xfId="279"/>
    <cellStyle name="Navadno 3 2 14 2" xfId="280"/>
    <cellStyle name="Navadno 3 2 15" xfId="281"/>
    <cellStyle name="Navadno 3 2 15 2" xfId="282"/>
    <cellStyle name="Navadno 3 2 16" xfId="283"/>
    <cellStyle name="Navadno 3 2 16 2" xfId="284"/>
    <cellStyle name="Navadno 3 2 17" xfId="285"/>
    <cellStyle name="Navadno 3 2 17 2" xfId="286"/>
    <cellStyle name="Navadno 3 2 18" xfId="287"/>
    <cellStyle name="Navadno 3 2 19" xfId="288"/>
    <cellStyle name="Navadno 3 2 2" xfId="289"/>
    <cellStyle name="Navadno 3 2 2 2" xfId="290"/>
    <cellStyle name="Navadno 3 2 20" xfId="291"/>
    <cellStyle name="Navadno 3 2 3" xfId="292"/>
    <cellStyle name="Navadno 3 2 3 2" xfId="293"/>
    <cellStyle name="Navadno 3 2 4" xfId="294"/>
    <cellStyle name="Navadno 3 2 4 2" xfId="295"/>
    <cellStyle name="Navadno 3 2 5" xfId="296"/>
    <cellStyle name="Navadno 3 2 5 2" xfId="297"/>
    <cellStyle name="Navadno 3 2 6" xfId="298"/>
    <cellStyle name="Navadno 3 2 6 2" xfId="299"/>
    <cellStyle name="Navadno 3 2 7" xfId="300"/>
    <cellStyle name="Navadno 3 2 7 2" xfId="301"/>
    <cellStyle name="Navadno 3 2 8" xfId="302"/>
    <cellStyle name="Navadno 3 2 8 2" xfId="303"/>
    <cellStyle name="Navadno 3 2 9" xfId="304"/>
    <cellStyle name="Navadno 3 2 9 2" xfId="305"/>
    <cellStyle name="Navadno 3 20" xfId="306"/>
    <cellStyle name="Navadno 3 21" xfId="307"/>
    <cellStyle name="Navadno 3 22" xfId="308"/>
    <cellStyle name="Navadno 3 3" xfId="309"/>
    <cellStyle name="Navadno 3 3 10" xfId="310"/>
    <cellStyle name="Navadno 3 3 10 2" xfId="311"/>
    <cellStyle name="Navadno 3 3 11" xfId="312"/>
    <cellStyle name="Navadno 3 3 11 2" xfId="313"/>
    <cellStyle name="Navadno 3 3 12" xfId="314"/>
    <cellStyle name="Navadno 3 3 12 2" xfId="315"/>
    <cellStyle name="Navadno 3 3 13" xfId="316"/>
    <cellStyle name="Navadno 3 3 13 2" xfId="317"/>
    <cellStyle name="Navadno 3 3 14" xfId="318"/>
    <cellStyle name="Navadno 3 3 14 2" xfId="319"/>
    <cellStyle name="Navadno 3 3 15" xfId="320"/>
    <cellStyle name="Navadno 3 3 15 2" xfId="321"/>
    <cellStyle name="Navadno 3 3 16" xfId="322"/>
    <cellStyle name="Navadno 3 3 16 2" xfId="323"/>
    <cellStyle name="Navadno 3 3 17" xfId="324"/>
    <cellStyle name="Navadno 3 3 17 2" xfId="325"/>
    <cellStyle name="Navadno 3 3 18" xfId="326"/>
    <cellStyle name="Navadno 3 3 2" xfId="327"/>
    <cellStyle name="Navadno 3 3 2 2" xfId="328"/>
    <cellStyle name="Navadno 3 3 3" xfId="329"/>
    <cellStyle name="Navadno 3 3 3 2" xfId="330"/>
    <cellStyle name="Navadno 3 3 4" xfId="331"/>
    <cellStyle name="Navadno 3 3 4 2" xfId="332"/>
    <cellStyle name="Navadno 3 3 5" xfId="333"/>
    <cellStyle name="Navadno 3 3 5 2" xfId="334"/>
    <cellStyle name="Navadno 3 3 6" xfId="335"/>
    <cellStyle name="Navadno 3 3 6 2" xfId="336"/>
    <cellStyle name="Navadno 3 3 7" xfId="337"/>
    <cellStyle name="Navadno 3 3 7 2" xfId="338"/>
    <cellStyle name="Navadno 3 3 8" xfId="339"/>
    <cellStyle name="Navadno 3 3 8 2" xfId="340"/>
    <cellStyle name="Navadno 3 3 9" xfId="341"/>
    <cellStyle name="Navadno 3 3 9 2" xfId="342"/>
    <cellStyle name="Navadno 3 4" xfId="343"/>
    <cellStyle name="Navadno 3 4 2" xfId="344"/>
    <cellStyle name="Navadno 3 5" xfId="345"/>
    <cellStyle name="Navadno 3 5 2" xfId="346"/>
    <cellStyle name="Navadno 3 6" xfId="347"/>
    <cellStyle name="Navadno 3 6 2" xfId="348"/>
    <cellStyle name="Navadno 3 7" xfId="349"/>
    <cellStyle name="Navadno 3 7 2" xfId="350"/>
    <cellStyle name="Navadno 3 8" xfId="351"/>
    <cellStyle name="Navadno 3 8 2" xfId="352"/>
    <cellStyle name="Navadno 3 9" xfId="353"/>
    <cellStyle name="Navadno 3 9 2" xfId="354"/>
    <cellStyle name="Navadno 4 2" xfId="355"/>
    <cellStyle name="Navadno 4 3" xfId="356"/>
    <cellStyle name="Navadno_POPIS DEL-DORNBERK-1.faza-razpis" xfId="357"/>
    <cellStyle name="Navadno_POPIS-vodovod-popravljen-brezcen" xfId="358"/>
    <cellStyle name="Nevtralno" xfId="359"/>
    <cellStyle name="Normal 2" xfId="360"/>
    <cellStyle name="Normal 3" xfId="361"/>
    <cellStyle name="Normal 4" xfId="362"/>
    <cellStyle name="Percent" xfId="363"/>
    <cellStyle name="Odstotek 2" xfId="364"/>
    <cellStyle name="Odstotek 2 2" xfId="365"/>
    <cellStyle name="Opomba" xfId="366"/>
    <cellStyle name="Opozorilo" xfId="367"/>
    <cellStyle name="Pojasnjevalno besedilo" xfId="368"/>
    <cellStyle name="Poudarek1" xfId="369"/>
    <cellStyle name="Poudarek2" xfId="370"/>
    <cellStyle name="Poudarek3" xfId="371"/>
    <cellStyle name="Poudarek4" xfId="372"/>
    <cellStyle name="Poudarek5" xfId="373"/>
    <cellStyle name="Poudarek6" xfId="374"/>
    <cellStyle name="Povezana celica" xfId="375"/>
    <cellStyle name="Preveri celico" xfId="376"/>
    <cellStyle name="Računanje" xfId="377"/>
    <cellStyle name="Slabo" xfId="378"/>
    <cellStyle name="Currency" xfId="379"/>
    <cellStyle name="Currency [0]" xfId="380"/>
    <cellStyle name="Comma" xfId="381"/>
    <cellStyle name="Comma [0]" xfId="382"/>
    <cellStyle name="Vejica 2" xfId="383"/>
    <cellStyle name="Vejica 2 2" xfId="384"/>
    <cellStyle name="Vejica 2 2 2" xfId="385"/>
    <cellStyle name="Vejica 2 3" xfId="386"/>
    <cellStyle name="Vejica 2 4" xfId="387"/>
    <cellStyle name="Vnos" xfId="388"/>
    <cellStyle name="Vsota" xfId="3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3.00390625" style="1" customWidth="1"/>
    <col min="2" max="2" width="44.25390625" style="2" customWidth="1"/>
    <col min="3" max="3" width="8.00390625" style="3" customWidth="1"/>
    <col min="4" max="5" width="9.25390625" style="1" customWidth="1"/>
    <col min="6" max="6" width="10.625" style="1" customWidth="1"/>
    <col min="7" max="7" width="4.125" style="1" customWidth="1"/>
    <col min="8" max="8" width="9.25390625" style="1" customWidth="1"/>
    <col min="9" max="9" width="7.125" style="1" customWidth="1"/>
    <col min="10" max="10" width="9.375" style="4" customWidth="1"/>
    <col min="11" max="16384" width="10.625" style="1" customWidth="1"/>
  </cols>
  <sheetData>
    <row r="1" spans="1:7" ht="12.75">
      <c r="A1" s="226" t="s">
        <v>890</v>
      </c>
      <c r="B1" s="227"/>
      <c r="C1" s="227"/>
      <c r="D1" s="227"/>
      <c r="E1" s="227"/>
      <c r="F1" s="228"/>
      <c r="G1" s="187"/>
    </row>
    <row r="2" spans="1:7" ht="9" customHeight="1">
      <c r="A2" s="229"/>
      <c r="B2" s="230"/>
      <c r="C2" s="230"/>
      <c r="D2" s="230"/>
      <c r="E2" s="230"/>
      <c r="F2" s="231"/>
      <c r="G2" s="187"/>
    </row>
    <row r="3" spans="1:7" ht="13.5" thickBot="1">
      <c r="A3" s="232" t="s">
        <v>891</v>
      </c>
      <c r="B3" s="233"/>
      <c r="C3" s="233"/>
      <c r="D3" s="233"/>
      <c r="E3" s="233"/>
      <c r="F3" s="234"/>
      <c r="G3" s="187"/>
    </row>
    <row r="4" spans="1:7" ht="12.75">
      <c r="A4" s="188" t="s">
        <v>944</v>
      </c>
      <c r="B4" s="188"/>
      <c r="C4" s="188"/>
      <c r="D4" s="188"/>
      <c r="E4" s="188"/>
      <c r="F4" s="188"/>
      <c r="G4" s="188"/>
    </row>
    <row r="5" spans="1:7" ht="12.75">
      <c r="A5" s="188" t="s">
        <v>945</v>
      </c>
      <c r="B5" s="188"/>
      <c r="C5" s="188"/>
      <c r="D5" s="188"/>
      <c r="E5" s="188"/>
      <c r="F5" s="188"/>
      <c r="G5" s="188"/>
    </row>
    <row r="6" spans="1:7" ht="13.5" thickBot="1">
      <c r="A6" s="188"/>
      <c r="B6" s="188"/>
      <c r="C6" s="188"/>
      <c r="D6" s="188"/>
      <c r="E6" s="188"/>
      <c r="F6" s="188"/>
      <c r="G6" s="188"/>
    </row>
    <row r="7" spans="1:7" ht="15.75">
      <c r="A7" s="235" t="s">
        <v>892</v>
      </c>
      <c r="B7" s="236"/>
      <c r="C7" s="236"/>
      <c r="D7" s="236"/>
      <c r="E7" s="236"/>
      <c r="F7" s="237"/>
      <c r="G7" s="189"/>
    </row>
    <row r="8" spans="1:7" ht="12.75">
      <c r="A8" s="238" t="s">
        <v>893</v>
      </c>
      <c r="B8" s="239"/>
      <c r="C8" s="239"/>
      <c r="D8" s="239"/>
      <c r="E8" s="239"/>
      <c r="F8" s="240"/>
      <c r="G8" s="189"/>
    </row>
    <row r="9" spans="1:7" ht="12.75" customHeight="1">
      <c r="A9" s="218" t="s">
        <v>894</v>
      </c>
      <c r="B9" s="219"/>
      <c r="C9" s="219"/>
      <c r="D9" s="219"/>
      <c r="E9" s="219"/>
      <c r="F9" s="220"/>
      <c r="G9" s="189"/>
    </row>
    <row r="10" spans="1:7" ht="10.5" customHeight="1" thickBot="1">
      <c r="A10" s="221"/>
      <c r="B10" s="222"/>
      <c r="C10" s="222"/>
      <c r="D10" s="222"/>
      <c r="E10" s="222"/>
      <c r="F10" s="223"/>
      <c r="G10" s="189"/>
    </row>
    <row r="11" spans="1:7" ht="12.75">
      <c r="A11" s="159"/>
      <c r="B11" s="159"/>
      <c r="C11" s="159"/>
      <c r="D11" s="159"/>
      <c r="E11" s="159"/>
      <c r="F11" s="159"/>
      <c r="G11" s="159"/>
    </row>
    <row r="12" spans="1:9" ht="36.75" customHeight="1">
      <c r="A12" s="224" t="s">
        <v>943</v>
      </c>
      <c r="B12" s="225"/>
      <c r="C12" s="225"/>
      <c r="D12" s="225"/>
      <c r="E12" s="225"/>
      <c r="F12" s="225"/>
      <c r="G12" s="187"/>
      <c r="H12" s="5"/>
      <c r="I12" s="5"/>
    </row>
    <row r="13" spans="2:9" ht="12.75">
      <c r="B13" s="5"/>
      <c r="C13" s="6"/>
      <c r="D13" s="6"/>
      <c r="E13" s="6"/>
      <c r="F13" s="6"/>
      <c r="G13" s="6"/>
      <c r="H13" s="6"/>
      <c r="I13" s="6"/>
    </row>
    <row r="14" spans="1:7" ht="15">
      <c r="A14" s="141" t="s">
        <v>870</v>
      </c>
      <c r="B14"/>
      <c r="C14"/>
      <c r="D14"/>
      <c r="E14"/>
      <c r="F14"/>
      <c r="G14"/>
    </row>
    <row r="15" spans="1:7" ht="12.75">
      <c r="A15" s="246" t="s">
        <v>871</v>
      </c>
      <c r="B15" s="247"/>
      <c r="C15" s="215"/>
      <c r="D15" s="215"/>
      <c r="E15" s="215"/>
      <c r="F15" s="215"/>
      <c r="G15"/>
    </row>
    <row r="16" spans="1:11" ht="24">
      <c r="A16" s="142" t="s">
        <v>872</v>
      </c>
      <c r="B16" s="142" t="s">
        <v>873</v>
      </c>
      <c r="C16" s="143" t="s">
        <v>874</v>
      </c>
      <c r="D16" s="143" t="s">
        <v>875</v>
      </c>
      <c r="E16" s="186" t="s">
        <v>889</v>
      </c>
      <c r="F16" s="186" t="s">
        <v>876</v>
      </c>
      <c r="G16"/>
      <c r="K16" s="199"/>
    </row>
    <row r="17" spans="1:13" ht="25.5">
      <c r="A17" s="144">
        <v>1</v>
      </c>
      <c r="B17" s="184" t="s">
        <v>922</v>
      </c>
      <c r="C17" s="149">
        <v>200</v>
      </c>
      <c r="D17" s="150" t="s">
        <v>3</v>
      </c>
      <c r="E17" s="151">
        <v>0</v>
      </c>
      <c r="F17" s="152">
        <f>C17*E17</f>
        <v>0</v>
      </c>
      <c r="G17"/>
      <c r="I17" s="214"/>
      <c r="K17" s="199"/>
      <c r="M17" s="199"/>
    </row>
    <row r="18" spans="1:13" ht="18.75" customHeight="1">
      <c r="A18" s="144">
        <v>2</v>
      </c>
      <c r="B18" s="184" t="s">
        <v>932</v>
      </c>
      <c r="C18" s="149">
        <v>60</v>
      </c>
      <c r="D18" s="150" t="s">
        <v>3</v>
      </c>
      <c r="E18" s="151">
        <v>0</v>
      </c>
      <c r="F18" s="152">
        <f>C18*E18</f>
        <v>0</v>
      </c>
      <c r="G18"/>
      <c r="I18" s="214"/>
      <c r="K18" s="199"/>
      <c r="M18" s="199"/>
    </row>
    <row r="19" spans="1:13" ht="25.5">
      <c r="A19" s="144">
        <v>3</v>
      </c>
      <c r="B19" s="145" t="s">
        <v>877</v>
      </c>
      <c r="C19" s="146">
        <f>SUM(C17:C18)</f>
        <v>260</v>
      </c>
      <c r="D19" s="147" t="s">
        <v>3</v>
      </c>
      <c r="E19" s="148">
        <v>0</v>
      </c>
      <c r="F19" s="152">
        <f>C19*E19</f>
        <v>0</v>
      </c>
      <c r="G19"/>
      <c r="I19" s="214"/>
      <c r="K19" s="199"/>
      <c r="M19" s="199"/>
    </row>
    <row r="20" spans="1:13" ht="51">
      <c r="A20" s="144">
        <v>4</v>
      </c>
      <c r="B20" s="153" t="s">
        <v>878</v>
      </c>
      <c r="C20" s="154">
        <v>1</v>
      </c>
      <c r="D20" s="155" t="s">
        <v>869</v>
      </c>
      <c r="E20" s="156">
        <v>0</v>
      </c>
      <c r="F20" s="157">
        <f>C20*E20</f>
        <v>0</v>
      </c>
      <c r="G20"/>
      <c r="I20" s="214"/>
      <c r="K20" s="199"/>
      <c r="M20" s="199"/>
    </row>
    <row r="21" spans="1:13" ht="27.75" customHeight="1">
      <c r="A21" s="216" t="s">
        <v>879</v>
      </c>
      <c r="B21" s="248"/>
      <c r="C21" s="249"/>
      <c r="D21" s="249"/>
      <c r="E21" s="249"/>
      <c r="F21" s="249"/>
      <c r="G21" s="159"/>
      <c r="K21" s="199"/>
      <c r="M21" s="199"/>
    </row>
    <row r="22" spans="1:13" ht="12.75">
      <c r="A22" s="160">
        <v>5</v>
      </c>
      <c r="B22" s="185" t="s">
        <v>929</v>
      </c>
      <c r="C22" s="161">
        <v>1</v>
      </c>
      <c r="D22" s="162" t="s">
        <v>4</v>
      </c>
      <c r="E22" s="163">
        <v>0</v>
      </c>
      <c r="F22" s="164">
        <f>C22*E22</f>
        <v>0</v>
      </c>
      <c r="G22"/>
      <c r="I22" s="214"/>
      <c r="K22" s="199"/>
      <c r="M22" s="199"/>
    </row>
    <row r="23" spans="1:13" ht="12.75">
      <c r="A23" s="160">
        <v>6</v>
      </c>
      <c r="B23" s="185" t="s">
        <v>928</v>
      </c>
      <c r="C23" s="161">
        <v>1</v>
      </c>
      <c r="D23" s="162" t="s">
        <v>4</v>
      </c>
      <c r="E23" s="163">
        <v>0</v>
      </c>
      <c r="F23" s="164">
        <f aca="true" t="shared" si="0" ref="F23:F34">C23*E23</f>
        <v>0</v>
      </c>
      <c r="G23"/>
      <c r="I23" s="214"/>
      <c r="K23" s="199"/>
      <c r="M23" s="199"/>
    </row>
    <row r="24" spans="1:13" ht="12.75">
      <c r="A24" s="160">
        <v>7</v>
      </c>
      <c r="B24" s="185" t="s">
        <v>937</v>
      </c>
      <c r="C24" s="161">
        <v>1</v>
      </c>
      <c r="D24" s="162" t="s">
        <v>4</v>
      </c>
      <c r="E24" s="163">
        <v>0</v>
      </c>
      <c r="F24" s="164">
        <f>C24*E24</f>
        <v>0</v>
      </c>
      <c r="G24"/>
      <c r="I24" s="214"/>
      <c r="K24" s="199"/>
      <c r="M24" s="199"/>
    </row>
    <row r="25" spans="1:13" ht="12.75">
      <c r="A25" s="160">
        <v>8</v>
      </c>
      <c r="B25" s="185" t="s">
        <v>938</v>
      </c>
      <c r="C25" s="161">
        <v>2</v>
      </c>
      <c r="D25" s="162" t="s">
        <v>4</v>
      </c>
      <c r="E25" s="163">
        <v>0</v>
      </c>
      <c r="F25" s="164">
        <f>C25*E25</f>
        <v>0</v>
      </c>
      <c r="G25"/>
      <c r="I25" s="214"/>
      <c r="K25" s="199"/>
      <c r="M25" s="199"/>
    </row>
    <row r="26" spans="1:13" ht="12.75">
      <c r="A26" s="160">
        <v>9</v>
      </c>
      <c r="B26" s="185" t="s">
        <v>939</v>
      </c>
      <c r="C26" s="161">
        <v>2</v>
      </c>
      <c r="D26" s="162" t="s">
        <v>4</v>
      </c>
      <c r="E26" s="163">
        <v>0</v>
      </c>
      <c r="F26" s="164">
        <f t="shared" si="0"/>
        <v>0</v>
      </c>
      <c r="G26"/>
      <c r="I26" s="214"/>
      <c r="K26" s="199"/>
      <c r="M26" s="199"/>
    </row>
    <row r="27" spans="1:13" ht="12.75">
      <c r="A27" s="160">
        <v>10</v>
      </c>
      <c r="B27" s="185" t="s">
        <v>927</v>
      </c>
      <c r="C27" s="161">
        <v>2</v>
      </c>
      <c r="D27" s="162" t="s">
        <v>4</v>
      </c>
      <c r="E27" s="163">
        <v>0</v>
      </c>
      <c r="F27" s="164">
        <f t="shared" si="0"/>
        <v>0</v>
      </c>
      <c r="G27"/>
      <c r="I27" s="214"/>
      <c r="K27" s="199"/>
      <c r="M27" s="199"/>
    </row>
    <row r="28" spans="1:13" ht="12.75">
      <c r="A28" s="160">
        <v>11</v>
      </c>
      <c r="B28" s="185" t="s">
        <v>926</v>
      </c>
      <c r="C28" s="161">
        <v>4</v>
      </c>
      <c r="D28" s="162" t="s">
        <v>4</v>
      </c>
      <c r="E28" s="163">
        <v>0</v>
      </c>
      <c r="F28" s="164">
        <f t="shared" si="0"/>
        <v>0</v>
      </c>
      <c r="G28"/>
      <c r="I28" s="214"/>
      <c r="K28" s="199"/>
      <c r="M28" s="199"/>
    </row>
    <row r="29" spans="1:13" ht="12.75">
      <c r="A29" s="160">
        <v>12</v>
      </c>
      <c r="B29" s="185" t="s">
        <v>931</v>
      </c>
      <c r="C29" s="161">
        <v>1</v>
      </c>
      <c r="D29" s="162" t="s">
        <v>4</v>
      </c>
      <c r="E29" s="163">
        <v>0</v>
      </c>
      <c r="F29" s="164">
        <f t="shared" si="0"/>
        <v>0</v>
      </c>
      <c r="G29"/>
      <c r="I29" s="214"/>
      <c r="K29" s="199"/>
      <c r="M29" s="199"/>
    </row>
    <row r="30" spans="1:13" ht="12.75">
      <c r="A30" s="160">
        <v>13</v>
      </c>
      <c r="B30" s="185" t="s">
        <v>930</v>
      </c>
      <c r="C30" s="161">
        <v>1</v>
      </c>
      <c r="D30" s="162" t="s">
        <v>4</v>
      </c>
      <c r="E30" s="163">
        <v>0</v>
      </c>
      <c r="F30" s="164">
        <f t="shared" si="0"/>
        <v>0</v>
      </c>
      <c r="G30"/>
      <c r="I30" s="214"/>
      <c r="K30" s="199"/>
      <c r="M30" s="199"/>
    </row>
    <row r="31" spans="1:13" ht="12.75">
      <c r="A31" s="160">
        <v>14</v>
      </c>
      <c r="B31" s="185" t="s">
        <v>936</v>
      </c>
      <c r="C31" s="161">
        <v>2</v>
      </c>
      <c r="D31" s="162" t="s">
        <v>4</v>
      </c>
      <c r="E31" s="163">
        <v>0</v>
      </c>
      <c r="F31" s="164">
        <f t="shared" si="0"/>
        <v>0</v>
      </c>
      <c r="G31"/>
      <c r="I31" s="214"/>
      <c r="K31" s="199"/>
      <c r="M31" s="199"/>
    </row>
    <row r="32" spans="1:13" ht="12.75">
      <c r="A32" s="160">
        <v>15</v>
      </c>
      <c r="B32" s="185" t="s">
        <v>933</v>
      </c>
      <c r="C32" s="161">
        <v>3</v>
      </c>
      <c r="D32" s="162" t="s">
        <v>4</v>
      </c>
      <c r="E32" s="163">
        <v>0</v>
      </c>
      <c r="F32" s="164">
        <f>C32*E32</f>
        <v>0</v>
      </c>
      <c r="G32"/>
      <c r="I32" s="214"/>
      <c r="K32" s="199"/>
      <c r="M32" s="199"/>
    </row>
    <row r="33" spans="1:13" ht="12.75">
      <c r="A33" s="160">
        <v>16</v>
      </c>
      <c r="B33" s="185" t="s">
        <v>934</v>
      </c>
      <c r="C33" s="161">
        <v>2</v>
      </c>
      <c r="D33" s="162" t="s">
        <v>4</v>
      </c>
      <c r="E33" s="163">
        <v>0</v>
      </c>
      <c r="F33" s="164">
        <f>C33*E33</f>
        <v>0</v>
      </c>
      <c r="G33"/>
      <c r="I33" s="214"/>
      <c r="K33" s="199"/>
      <c r="M33" s="199"/>
    </row>
    <row r="34" spans="1:13" ht="12.75">
      <c r="A34" s="160">
        <v>17</v>
      </c>
      <c r="B34" s="185" t="s">
        <v>935</v>
      </c>
      <c r="C34" s="161">
        <v>2</v>
      </c>
      <c r="D34" s="162" t="s">
        <v>4</v>
      </c>
      <c r="E34" s="163">
        <v>0</v>
      </c>
      <c r="F34" s="164">
        <f t="shared" si="0"/>
        <v>0</v>
      </c>
      <c r="G34"/>
      <c r="I34" s="214"/>
      <c r="K34" s="199"/>
      <c r="M34" s="199"/>
    </row>
    <row r="35" spans="1:13" ht="12.75">
      <c r="A35" s="243" t="s">
        <v>880</v>
      </c>
      <c r="B35" s="244"/>
      <c r="C35" s="245"/>
      <c r="D35" s="245"/>
      <c r="E35" s="245"/>
      <c r="F35" s="245"/>
      <c r="G35" s="159"/>
      <c r="K35" s="199"/>
      <c r="M35" s="199"/>
    </row>
    <row r="36" spans="1:13" ht="12.75">
      <c r="A36" s="165">
        <v>18</v>
      </c>
      <c r="B36" s="166" t="s">
        <v>881</v>
      </c>
      <c r="C36" s="167">
        <v>1</v>
      </c>
      <c r="D36" s="168" t="s">
        <v>4</v>
      </c>
      <c r="E36" s="169">
        <v>0</v>
      </c>
      <c r="F36" s="170">
        <f aca="true" t="shared" si="1" ref="F36:F44">C36*E36</f>
        <v>0</v>
      </c>
      <c r="G36"/>
      <c r="I36" s="214"/>
      <c r="K36" s="199"/>
      <c r="M36" s="199"/>
    </row>
    <row r="37" spans="1:13" ht="12.75">
      <c r="A37" s="160">
        <v>19</v>
      </c>
      <c r="B37" s="171" t="s">
        <v>882</v>
      </c>
      <c r="C37" s="172">
        <v>1</v>
      </c>
      <c r="D37" s="173" t="s">
        <v>4</v>
      </c>
      <c r="E37" s="174">
        <v>0</v>
      </c>
      <c r="F37" s="175">
        <f>C37*E37</f>
        <v>0</v>
      </c>
      <c r="G37"/>
      <c r="I37" s="214"/>
      <c r="K37" s="199"/>
      <c r="M37" s="199"/>
    </row>
    <row r="38" spans="1:13" ht="12.75">
      <c r="A38" s="160">
        <v>20</v>
      </c>
      <c r="B38" s="200" t="s">
        <v>924</v>
      </c>
      <c r="C38" s="172">
        <v>1</v>
      </c>
      <c r="D38" s="173" t="s">
        <v>4</v>
      </c>
      <c r="E38" s="174">
        <v>0</v>
      </c>
      <c r="F38" s="175">
        <f>C38*E38</f>
        <v>0</v>
      </c>
      <c r="G38"/>
      <c r="I38" s="214"/>
      <c r="K38" s="199"/>
      <c r="M38" s="199"/>
    </row>
    <row r="39" spans="1:13" ht="12.75">
      <c r="A39" s="160">
        <v>21</v>
      </c>
      <c r="B39" s="200" t="s">
        <v>925</v>
      </c>
      <c r="C39" s="172">
        <v>1</v>
      </c>
      <c r="D39" s="173" t="s">
        <v>4</v>
      </c>
      <c r="E39" s="174">
        <v>0</v>
      </c>
      <c r="F39" s="175">
        <f>C39*E39</f>
        <v>0</v>
      </c>
      <c r="G39"/>
      <c r="I39" s="214"/>
      <c r="K39" s="199"/>
      <c r="M39" s="199"/>
    </row>
    <row r="40" spans="1:13" ht="12.75">
      <c r="A40" s="160">
        <v>22</v>
      </c>
      <c r="B40" s="185" t="s">
        <v>899</v>
      </c>
      <c r="C40" s="161">
        <v>3</v>
      </c>
      <c r="D40" s="162" t="s">
        <v>4</v>
      </c>
      <c r="E40" s="163">
        <v>0</v>
      </c>
      <c r="F40" s="164">
        <f>C40*E40</f>
        <v>0</v>
      </c>
      <c r="G40"/>
      <c r="I40" s="214"/>
      <c r="K40" s="199"/>
      <c r="M40" s="199"/>
    </row>
    <row r="41" spans="1:13" ht="12.75">
      <c r="A41" s="160">
        <v>23</v>
      </c>
      <c r="B41" s="158" t="s">
        <v>883</v>
      </c>
      <c r="C41" s="161">
        <v>3</v>
      </c>
      <c r="D41" s="162" t="s">
        <v>4</v>
      </c>
      <c r="E41" s="163">
        <v>0</v>
      </c>
      <c r="F41" s="164">
        <f t="shared" si="1"/>
        <v>0</v>
      </c>
      <c r="G41"/>
      <c r="I41" s="214"/>
      <c r="K41" s="199"/>
      <c r="M41" s="199"/>
    </row>
    <row r="42" spans="1:13" ht="12.75">
      <c r="A42" s="160">
        <v>24</v>
      </c>
      <c r="B42" s="158" t="s">
        <v>884</v>
      </c>
      <c r="C42" s="161">
        <f>C19</f>
        <v>260</v>
      </c>
      <c r="D42" s="162" t="s">
        <v>3</v>
      </c>
      <c r="E42" s="163">
        <v>0</v>
      </c>
      <c r="F42" s="164">
        <f t="shared" si="1"/>
        <v>0</v>
      </c>
      <c r="G42"/>
      <c r="I42" s="214"/>
      <c r="K42" s="199"/>
      <c r="M42" s="199"/>
    </row>
    <row r="43" spans="1:13" ht="25.5">
      <c r="A43" s="160">
        <v>25</v>
      </c>
      <c r="B43" s="158" t="s">
        <v>885</v>
      </c>
      <c r="C43" s="161">
        <f>C42</f>
        <v>260</v>
      </c>
      <c r="D43" s="162" t="s">
        <v>3</v>
      </c>
      <c r="E43" s="163">
        <v>0</v>
      </c>
      <c r="F43" s="164">
        <f t="shared" si="1"/>
        <v>0</v>
      </c>
      <c r="G43"/>
      <c r="I43" s="214"/>
      <c r="K43" s="199"/>
      <c r="M43" s="199"/>
    </row>
    <row r="44" spans="1:13" ht="26.25" thickBot="1">
      <c r="A44" s="160">
        <v>26</v>
      </c>
      <c r="B44" s="158" t="s">
        <v>886</v>
      </c>
      <c r="C44" s="161">
        <v>1</v>
      </c>
      <c r="D44" s="162" t="s">
        <v>887</v>
      </c>
      <c r="E44" s="176">
        <f>SUM(F14:F41)*0.05</f>
        <v>0</v>
      </c>
      <c r="F44" s="164">
        <f t="shared" si="1"/>
        <v>0</v>
      </c>
      <c r="G44"/>
      <c r="K44" s="199"/>
      <c r="M44" s="199"/>
    </row>
    <row r="45" spans="1:13" ht="15.75" thickBot="1">
      <c r="A45" s="177" t="s">
        <v>888</v>
      </c>
      <c r="B45" s="178"/>
      <c r="C45" s="178"/>
      <c r="D45" s="178"/>
      <c r="E45" s="179"/>
      <c r="F45" s="180">
        <f>SUM(F17:F44)</f>
        <v>0</v>
      </c>
      <c r="G45" s="217" t="s">
        <v>915</v>
      </c>
      <c r="K45" s="199"/>
      <c r="M45" s="199"/>
    </row>
    <row r="46" spans="1:13" ht="14.25">
      <c r="A46"/>
      <c r="B46"/>
      <c r="C46"/>
      <c r="D46"/>
      <c r="E46" s="181"/>
      <c r="F46" s="182"/>
      <c r="G46" s="183"/>
      <c r="K46" s="199"/>
      <c r="M46" s="199"/>
    </row>
    <row r="47" spans="1:13" ht="15.75">
      <c r="A47" s="201" t="s">
        <v>900</v>
      </c>
      <c r="B47" s="201"/>
      <c r="C47" s="201"/>
      <c r="D47" s="201"/>
      <c r="E47" s="201"/>
      <c r="F47" s="201"/>
      <c r="G47" s="201"/>
      <c r="K47" s="199"/>
      <c r="M47" s="199"/>
    </row>
    <row r="48" spans="1:13" ht="20.25" customHeight="1">
      <c r="A48" s="202"/>
      <c r="B48" s="203" t="s">
        <v>901</v>
      </c>
      <c r="C48" s="204" t="s">
        <v>874</v>
      </c>
      <c r="D48" s="204" t="s">
        <v>875</v>
      </c>
      <c r="E48" s="204" t="s">
        <v>902</v>
      </c>
      <c r="F48" s="204" t="s">
        <v>903</v>
      </c>
      <c r="G48"/>
      <c r="K48" s="199"/>
      <c r="M48" s="199"/>
    </row>
    <row r="49" spans="1:13" ht="27.75" customHeight="1">
      <c r="A49" s="202">
        <v>1</v>
      </c>
      <c r="B49" s="207" t="s">
        <v>916</v>
      </c>
      <c r="C49" s="205">
        <v>200</v>
      </c>
      <c r="D49" s="205" t="s">
        <v>3</v>
      </c>
      <c r="E49" s="206">
        <v>0</v>
      </c>
      <c r="F49" s="206">
        <f aca="true" t="shared" si="2" ref="F49:F65">C49*E49</f>
        <v>0</v>
      </c>
      <c r="G49"/>
      <c r="I49" s="214"/>
      <c r="K49" s="199"/>
      <c r="M49" s="199"/>
    </row>
    <row r="50" spans="1:13" ht="25.5">
      <c r="A50" s="202">
        <v>2</v>
      </c>
      <c r="B50" s="207" t="s">
        <v>923</v>
      </c>
      <c r="C50" s="205">
        <v>1</v>
      </c>
      <c r="D50" s="205" t="s">
        <v>869</v>
      </c>
      <c r="E50" s="206">
        <v>0</v>
      </c>
      <c r="F50" s="206">
        <f>C50*E50</f>
        <v>0</v>
      </c>
      <c r="G50"/>
      <c r="I50" s="214"/>
      <c r="K50" s="199"/>
      <c r="M50" s="199"/>
    </row>
    <row r="51" spans="1:13" ht="12.75">
      <c r="A51" s="202">
        <v>3</v>
      </c>
      <c r="B51" s="202" t="s">
        <v>904</v>
      </c>
      <c r="C51" s="205">
        <v>55</v>
      </c>
      <c r="D51" s="205" t="s">
        <v>3</v>
      </c>
      <c r="E51" s="206">
        <v>0</v>
      </c>
      <c r="F51" s="206">
        <f t="shared" si="2"/>
        <v>0</v>
      </c>
      <c r="G51"/>
      <c r="I51" s="214"/>
      <c r="K51" s="199"/>
      <c r="M51" s="199"/>
    </row>
    <row r="52" spans="1:13" ht="12.75">
      <c r="A52" s="202">
        <v>4</v>
      </c>
      <c r="B52" s="202" t="s">
        <v>905</v>
      </c>
      <c r="C52" s="205">
        <v>16</v>
      </c>
      <c r="D52" s="205" t="s">
        <v>67</v>
      </c>
      <c r="E52" s="206">
        <v>0</v>
      </c>
      <c r="F52" s="206">
        <f t="shared" si="2"/>
        <v>0</v>
      </c>
      <c r="G52"/>
      <c r="I52" s="214"/>
      <c r="K52" s="199"/>
      <c r="M52" s="199"/>
    </row>
    <row r="53" spans="1:13" ht="12.75">
      <c r="A53" s="202">
        <v>5</v>
      </c>
      <c r="B53" s="202" t="s">
        <v>906</v>
      </c>
      <c r="C53" s="205">
        <v>320</v>
      </c>
      <c r="D53" s="205" t="s">
        <v>5</v>
      </c>
      <c r="E53" s="206">
        <v>0</v>
      </c>
      <c r="F53" s="206">
        <f t="shared" si="2"/>
        <v>0</v>
      </c>
      <c r="G53"/>
      <c r="I53" s="214"/>
      <c r="K53" s="199"/>
      <c r="M53" s="199"/>
    </row>
    <row r="54" spans="1:13" ht="14.25">
      <c r="A54" s="202">
        <v>6</v>
      </c>
      <c r="B54" s="208" t="s">
        <v>907</v>
      </c>
      <c r="C54" s="209">
        <v>2</v>
      </c>
      <c r="D54" s="205" t="s">
        <v>908</v>
      </c>
      <c r="E54" s="210">
        <v>0</v>
      </c>
      <c r="F54" s="206">
        <f>C54*E54</f>
        <v>0</v>
      </c>
      <c r="G54"/>
      <c r="I54" s="214"/>
      <c r="K54" s="199"/>
      <c r="M54" s="199"/>
    </row>
    <row r="55" spans="1:13" ht="25.5">
      <c r="A55" s="202">
        <v>7</v>
      </c>
      <c r="B55" s="207" t="s">
        <v>941</v>
      </c>
      <c r="C55" s="205">
        <v>1</v>
      </c>
      <c r="D55" s="205" t="s">
        <v>869</v>
      </c>
      <c r="E55" s="206">
        <v>0</v>
      </c>
      <c r="F55" s="206">
        <f>C55*E55</f>
        <v>0</v>
      </c>
      <c r="G55"/>
      <c r="I55" s="214"/>
      <c r="K55" s="199"/>
      <c r="M55" s="199"/>
    </row>
    <row r="56" spans="1:13" ht="12.75">
      <c r="A56" s="202">
        <v>8</v>
      </c>
      <c r="B56" s="202" t="s">
        <v>909</v>
      </c>
      <c r="C56" s="205">
        <v>120</v>
      </c>
      <c r="D56" s="205" t="s">
        <v>67</v>
      </c>
      <c r="E56" s="206">
        <v>0</v>
      </c>
      <c r="F56" s="206">
        <f>C56*E56</f>
        <v>0</v>
      </c>
      <c r="G56"/>
      <c r="I56" s="214"/>
      <c r="K56" s="199"/>
      <c r="M56" s="199"/>
    </row>
    <row r="57" spans="1:13" ht="12.75">
      <c r="A57" s="202">
        <v>9</v>
      </c>
      <c r="B57" s="202" t="s">
        <v>918</v>
      </c>
      <c r="C57" s="205">
        <v>14</v>
      </c>
      <c r="D57" s="205" t="s">
        <v>4</v>
      </c>
      <c r="E57" s="206">
        <v>0</v>
      </c>
      <c r="F57" s="206">
        <f t="shared" si="2"/>
        <v>0</v>
      </c>
      <c r="G57"/>
      <c r="I57" s="214"/>
      <c r="K57" s="199"/>
      <c r="M57" s="199"/>
    </row>
    <row r="58" spans="1:13" ht="25.5">
      <c r="A58" s="202">
        <v>10</v>
      </c>
      <c r="B58" s="207" t="s">
        <v>910</v>
      </c>
      <c r="C58" s="205">
        <v>55</v>
      </c>
      <c r="D58" s="205" t="s">
        <v>5</v>
      </c>
      <c r="E58" s="206">
        <v>0</v>
      </c>
      <c r="F58" s="206">
        <f t="shared" si="2"/>
        <v>0</v>
      </c>
      <c r="G58"/>
      <c r="I58" s="214"/>
      <c r="K58" s="199"/>
      <c r="M58" s="199"/>
    </row>
    <row r="59" spans="1:13" ht="14.25">
      <c r="A59" s="202">
        <v>11</v>
      </c>
      <c r="B59" s="202" t="s">
        <v>911</v>
      </c>
      <c r="C59" s="205">
        <v>20</v>
      </c>
      <c r="D59" s="205" t="s">
        <v>908</v>
      </c>
      <c r="E59" s="206">
        <v>0</v>
      </c>
      <c r="F59" s="206">
        <f>C59*E59</f>
        <v>0</v>
      </c>
      <c r="G59"/>
      <c r="I59" s="214"/>
      <c r="K59" s="199"/>
      <c r="M59" s="199"/>
    </row>
    <row r="60" spans="1:13" ht="25.5">
      <c r="A60" s="202">
        <v>12</v>
      </c>
      <c r="B60" s="207" t="s">
        <v>912</v>
      </c>
      <c r="C60" s="205">
        <v>245</v>
      </c>
      <c r="D60" s="205" t="s">
        <v>908</v>
      </c>
      <c r="E60" s="206">
        <v>0</v>
      </c>
      <c r="F60" s="206">
        <f>C60*E60</f>
        <v>0</v>
      </c>
      <c r="G60"/>
      <c r="I60" s="214"/>
      <c r="K60" s="199"/>
      <c r="M60" s="199"/>
    </row>
    <row r="61" spans="1:13" ht="14.25">
      <c r="A61" s="202">
        <v>13</v>
      </c>
      <c r="B61" s="202" t="s">
        <v>917</v>
      </c>
      <c r="C61" s="205">
        <v>75</v>
      </c>
      <c r="D61" s="205" t="s">
        <v>908</v>
      </c>
      <c r="E61" s="206">
        <v>0</v>
      </c>
      <c r="F61" s="206">
        <f t="shared" si="2"/>
        <v>0</v>
      </c>
      <c r="G61"/>
      <c r="I61" s="214"/>
      <c r="K61" s="199"/>
      <c r="M61" s="199"/>
    </row>
    <row r="62" spans="1:13" ht="38.25">
      <c r="A62" s="202">
        <v>14</v>
      </c>
      <c r="B62" s="211" t="s">
        <v>940</v>
      </c>
      <c r="C62" s="209">
        <v>50</v>
      </c>
      <c r="D62" s="205" t="s">
        <v>3</v>
      </c>
      <c r="E62" s="210">
        <v>0</v>
      </c>
      <c r="F62" s="206">
        <f t="shared" si="2"/>
        <v>0</v>
      </c>
      <c r="G62"/>
      <c r="I62" s="214"/>
      <c r="K62" s="199"/>
      <c r="M62" s="199"/>
    </row>
    <row r="63" spans="1:13" ht="12.75">
      <c r="A63" s="202">
        <v>15</v>
      </c>
      <c r="B63" s="202" t="s">
        <v>919</v>
      </c>
      <c r="C63" s="205">
        <v>3</v>
      </c>
      <c r="D63" s="205" t="s">
        <v>4</v>
      </c>
      <c r="E63" s="206">
        <v>0</v>
      </c>
      <c r="F63" s="206">
        <f>C63*E63</f>
        <v>0</v>
      </c>
      <c r="G63"/>
      <c r="I63" s="214"/>
      <c r="K63" s="199"/>
      <c r="M63" s="199"/>
    </row>
    <row r="64" spans="1:13" ht="12.75">
      <c r="A64" s="202">
        <v>16</v>
      </c>
      <c r="B64" s="208" t="s">
        <v>920</v>
      </c>
      <c r="C64" s="209">
        <v>400</v>
      </c>
      <c r="D64" s="205" t="s">
        <v>67</v>
      </c>
      <c r="E64" s="210">
        <v>0</v>
      </c>
      <c r="F64" s="206">
        <f>C64*E64</f>
        <v>0</v>
      </c>
      <c r="G64"/>
      <c r="I64" s="214"/>
      <c r="K64" s="199"/>
      <c r="M64" s="199"/>
    </row>
    <row r="65" spans="1:13" ht="25.5">
      <c r="A65" s="202">
        <v>17</v>
      </c>
      <c r="B65" s="211" t="s">
        <v>913</v>
      </c>
      <c r="C65" s="209">
        <v>50</v>
      </c>
      <c r="D65" s="205" t="s">
        <v>67</v>
      </c>
      <c r="E65" s="210">
        <v>0</v>
      </c>
      <c r="F65" s="206">
        <f t="shared" si="2"/>
        <v>0</v>
      </c>
      <c r="G65"/>
      <c r="I65" s="214"/>
      <c r="K65" s="199"/>
      <c r="M65" s="199"/>
    </row>
    <row r="66" spans="1:13" ht="12.75">
      <c r="A66" s="241" t="s">
        <v>914</v>
      </c>
      <c r="B66" s="241"/>
      <c r="C66" s="241"/>
      <c r="D66" s="241"/>
      <c r="E66" s="241"/>
      <c r="F66" s="212">
        <f>SUM(F49:F65)</f>
        <v>0</v>
      </c>
      <c r="G66" s="203" t="s">
        <v>915</v>
      </c>
      <c r="K66" s="199"/>
      <c r="M66" s="199"/>
    </row>
    <row r="67" spans="1:13" ht="14.25">
      <c r="A67"/>
      <c r="B67"/>
      <c r="C67"/>
      <c r="D67"/>
      <c r="E67" s="181"/>
      <c r="F67" s="182"/>
      <c r="G67" s="183"/>
      <c r="K67" s="199"/>
      <c r="M67" s="199"/>
    </row>
    <row r="68" spans="1:13" ht="15.75">
      <c r="A68" s="242" t="s">
        <v>921</v>
      </c>
      <c r="B68" s="242"/>
      <c r="C68" s="242"/>
      <c r="D68" s="242"/>
      <c r="E68" s="242"/>
      <c r="F68" s="213">
        <f>F45+F66</f>
        <v>0</v>
      </c>
      <c r="G68" s="203" t="s">
        <v>915</v>
      </c>
      <c r="K68" s="199"/>
      <c r="M68" s="199"/>
    </row>
    <row r="69" spans="1:13" ht="12.75">
      <c r="A69"/>
      <c r="B69"/>
      <c r="C69"/>
      <c r="D69"/>
      <c r="E69"/>
      <c r="F69"/>
      <c r="G69"/>
      <c r="K69" s="199"/>
      <c r="M69" s="199"/>
    </row>
    <row r="70" spans="1:13" ht="15.75">
      <c r="A70" s="190"/>
      <c r="B70" s="190" t="s">
        <v>895</v>
      </c>
      <c r="C70" s="191"/>
      <c r="D70" s="192"/>
      <c r="E70" s="193"/>
      <c r="F70" s="194"/>
      <c r="G70" s="195"/>
      <c r="K70" s="199"/>
      <c r="M70" s="199"/>
    </row>
    <row r="71" spans="1:11" ht="15.75">
      <c r="A71" s="190"/>
      <c r="B71" s="190" t="s">
        <v>896</v>
      </c>
      <c r="C71" s="191"/>
      <c r="D71" s="192"/>
      <c r="E71" t="s">
        <v>897</v>
      </c>
      <c r="F71" s="194"/>
      <c r="G71" s="195"/>
      <c r="K71" s="199"/>
    </row>
    <row r="72" spans="1:11" ht="18.75">
      <c r="A72"/>
      <c r="B72"/>
      <c r="C72"/>
      <c r="D72" s="196" t="s">
        <v>898</v>
      </c>
      <c r="E72"/>
      <c r="F72"/>
      <c r="G72"/>
      <c r="K72" s="199"/>
    </row>
    <row r="73" spans="1:11" ht="12.75">
      <c r="A73" s="197" t="s">
        <v>942</v>
      </c>
      <c r="B73"/>
      <c r="C73"/>
      <c r="D73"/>
      <c r="E73"/>
      <c r="F73" s="198"/>
      <c r="G73"/>
      <c r="K73" s="199"/>
    </row>
  </sheetData>
  <sheetProtection selectLockedCells="1" selectUnlockedCells="1"/>
  <mergeCells count="11">
    <mergeCell ref="A66:E66"/>
    <mergeCell ref="A68:E68"/>
    <mergeCell ref="A35:F35"/>
    <mergeCell ref="A15:F15"/>
    <mergeCell ref="A21:F21"/>
    <mergeCell ref="A9:F10"/>
    <mergeCell ref="A12:F12"/>
    <mergeCell ref="A1:F2"/>
    <mergeCell ref="A3:F3"/>
    <mergeCell ref="A7:F7"/>
    <mergeCell ref="A8:F8"/>
  </mergeCells>
  <printOptions/>
  <pageMargins left="0.9840277777777777" right="0.39375" top="0.5902777777777778" bottom="0.5902777777777778" header="0.5118055555555555" footer="0.590277777777777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609</v>
      </c>
      <c r="B3" s="250" t="s">
        <v>610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611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612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613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614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615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616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611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617</v>
      </c>
      <c r="B31" s="87" t="s">
        <v>28</v>
      </c>
      <c r="C31" s="83" t="s">
        <v>29</v>
      </c>
      <c r="D31" s="84">
        <v>59.14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618</v>
      </c>
      <c r="B33" s="89" t="s">
        <v>31</v>
      </c>
      <c r="C33" s="90" t="s">
        <v>32</v>
      </c>
      <c r="D33" s="84">
        <v>4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619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620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621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622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623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624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625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626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627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628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612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629</v>
      </c>
      <c r="B59" s="107" t="s">
        <v>55</v>
      </c>
      <c r="C59" s="83" t="s">
        <v>5</v>
      </c>
      <c r="D59" s="84">
        <v>2.4332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630</v>
      </c>
      <c r="B61" s="107" t="s">
        <v>57</v>
      </c>
      <c r="C61" s="83" t="s">
        <v>5</v>
      </c>
      <c r="D61" s="84">
        <f>D90</f>
        <v>56.6581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631</v>
      </c>
      <c r="B63" s="87" t="s">
        <v>59</v>
      </c>
      <c r="C63" s="108"/>
      <c r="D63" s="109">
        <v>130.9381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78.56285999999999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39.28142999999999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13.09381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26.25">
      <c r="A68" s="106" t="s">
        <v>632</v>
      </c>
      <c r="B68" s="87" t="s">
        <v>66</v>
      </c>
      <c r="C68" s="83" t="s">
        <v>67</v>
      </c>
      <c r="D68" s="84">
        <v>44.355</v>
      </c>
      <c r="E68" s="85"/>
      <c r="F68" s="85"/>
      <c r="G68" s="92"/>
      <c r="H68" s="55"/>
      <c r="I68" s="55"/>
      <c r="J68" s="88"/>
    </row>
    <row r="69" spans="1:10" s="22" customFormat="1" ht="15">
      <c r="A69" s="81"/>
      <c r="B69" s="82"/>
      <c r="C69" s="83"/>
      <c r="D69" s="84"/>
      <c r="E69" s="85"/>
      <c r="F69" s="85"/>
      <c r="G69" s="92"/>
      <c r="H69" s="55"/>
      <c r="I69" s="56"/>
      <c r="J69" s="56"/>
    </row>
    <row r="70" spans="1:10" s="22" customFormat="1" ht="25.5">
      <c r="A70" s="106" t="s">
        <v>633</v>
      </c>
      <c r="B70" s="119" t="s">
        <v>69</v>
      </c>
      <c r="C70" s="83" t="s">
        <v>70</v>
      </c>
      <c r="D70" s="84">
        <v>7</v>
      </c>
      <c r="E70" s="85"/>
      <c r="F70" s="85"/>
      <c r="G70" s="19"/>
      <c r="H70" s="55"/>
      <c r="I70" s="55"/>
      <c r="J70" s="88"/>
    </row>
    <row r="71" spans="1:10" s="22" customFormat="1" ht="15">
      <c r="A71" s="81"/>
      <c r="B71" s="82"/>
      <c r="C71" s="83"/>
      <c r="D71" s="84"/>
      <c r="E71" s="85"/>
      <c r="F71" s="85"/>
      <c r="G71" s="19"/>
      <c r="H71" s="55"/>
      <c r="I71" s="56"/>
      <c r="J71" s="56"/>
    </row>
    <row r="72" spans="1:10" s="22" customFormat="1" ht="63.75">
      <c r="A72" s="106" t="s">
        <v>634</v>
      </c>
      <c r="B72" s="119" t="s">
        <v>72</v>
      </c>
      <c r="C72" s="83" t="s">
        <v>5</v>
      </c>
      <c r="D72" s="84">
        <v>7.5416</v>
      </c>
      <c r="E72" s="85"/>
      <c r="F72" s="85"/>
      <c r="G72" s="19"/>
      <c r="H72" s="56"/>
      <c r="I72" s="56"/>
      <c r="J72" s="56"/>
    </row>
    <row r="73" spans="1:10" s="22" customFormat="1" ht="15">
      <c r="A73" s="81"/>
      <c r="B73" s="93"/>
      <c r="C73" s="94"/>
      <c r="D73" s="20"/>
      <c r="E73" s="95"/>
      <c r="F73" s="96"/>
      <c r="G73" s="19"/>
      <c r="H73" s="56"/>
      <c r="I73" s="56"/>
      <c r="J73" s="56"/>
    </row>
    <row r="74" spans="1:10" s="22" customFormat="1" ht="77.25">
      <c r="A74" s="106" t="s">
        <v>635</v>
      </c>
      <c r="B74" s="87" t="s">
        <v>74</v>
      </c>
      <c r="C74" s="83" t="s">
        <v>5</v>
      </c>
      <c r="D74" s="84">
        <v>32.8113</v>
      </c>
      <c r="E74" s="85"/>
      <c r="F74" s="85"/>
      <c r="G74" s="19"/>
      <c r="H74" s="56"/>
      <c r="I74" s="56"/>
      <c r="J74" s="56"/>
    </row>
    <row r="75" spans="1:10" s="22" customFormat="1" ht="15">
      <c r="A75" s="81"/>
      <c r="B75" s="93"/>
      <c r="C75" s="94"/>
      <c r="D75" s="20"/>
      <c r="E75" s="95"/>
      <c r="F75" s="96"/>
      <c r="G75" s="19"/>
      <c r="H75" s="56"/>
      <c r="I75" s="56"/>
      <c r="J75" s="56"/>
    </row>
    <row r="76" spans="1:10" s="22" customFormat="1" ht="114.75">
      <c r="A76" s="106" t="s">
        <v>636</v>
      </c>
      <c r="B76" s="119" t="s">
        <v>76</v>
      </c>
      <c r="C76" s="83" t="s">
        <v>5</v>
      </c>
      <c r="D76" s="84">
        <v>87.6822</v>
      </c>
      <c r="E76" s="85"/>
      <c r="F76" s="85"/>
      <c r="G76" s="19"/>
      <c r="H76" s="55"/>
      <c r="I76" s="88"/>
      <c r="J76" s="56"/>
    </row>
    <row r="77" spans="1:10" s="22" customFormat="1" ht="15">
      <c r="A77" s="81"/>
      <c r="B77" s="82"/>
      <c r="C77" s="83"/>
      <c r="D77" s="84"/>
      <c r="E77" s="85"/>
      <c r="F77" s="85"/>
      <c r="G77" s="19"/>
      <c r="H77" s="55"/>
      <c r="I77" s="56"/>
      <c r="J77" s="56"/>
    </row>
    <row r="78" spans="1:10" s="22" customFormat="1" ht="39">
      <c r="A78" s="106" t="s">
        <v>637</v>
      </c>
      <c r="B78" s="107" t="s">
        <v>78</v>
      </c>
      <c r="C78" s="83" t="s">
        <v>5</v>
      </c>
      <c r="D78" s="84">
        <f>D59</f>
        <v>2.4332</v>
      </c>
      <c r="E78" s="85"/>
      <c r="F78" s="85"/>
      <c r="G78" s="19"/>
      <c r="H78" s="55"/>
      <c r="I78" s="56"/>
      <c r="J78" s="56"/>
    </row>
    <row r="79" spans="1:10" s="22" customFormat="1" ht="15">
      <c r="A79" s="81"/>
      <c r="B79" s="82"/>
      <c r="C79" s="83"/>
      <c r="D79" s="84"/>
      <c r="E79" s="85"/>
      <c r="F79" s="85"/>
      <c r="G79" s="19"/>
      <c r="H79" s="55"/>
      <c r="I79" s="56"/>
      <c r="J79" s="56"/>
    </row>
    <row r="80" spans="1:10" s="22" customFormat="1" ht="39">
      <c r="A80" s="106" t="s">
        <v>638</v>
      </c>
      <c r="B80" s="87" t="s">
        <v>80</v>
      </c>
      <c r="C80" s="83" t="s">
        <v>5</v>
      </c>
      <c r="D80" s="84">
        <v>43.2557</v>
      </c>
      <c r="E80" s="85"/>
      <c r="F80" s="85"/>
      <c r="G80" s="19"/>
      <c r="H80" s="55"/>
      <c r="I80" s="120"/>
      <c r="J80" s="88"/>
    </row>
    <row r="81" spans="1:10" s="22" customFormat="1" ht="15">
      <c r="A81" s="81"/>
      <c r="B81" s="82"/>
      <c r="C81" s="83"/>
      <c r="D81" s="84"/>
      <c r="E81" s="85"/>
      <c r="F81" s="85"/>
      <c r="G81" s="19"/>
      <c r="H81" s="55"/>
      <c r="I81" s="56"/>
      <c r="J81" s="56"/>
    </row>
    <row r="82" spans="1:10" s="74" customFormat="1" ht="15.75">
      <c r="A82" s="99"/>
      <c r="B82" s="100" t="s">
        <v>81</v>
      </c>
      <c r="C82" s="101"/>
      <c r="D82" s="102"/>
      <c r="E82" s="103"/>
      <c r="F82" s="104"/>
      <c r="G82" s="19"/>
      <c r="H82" s="55"/>
      <c r="I82" s="73"/>
      <c r="J82" s="73"/>
    </row>
    <row r="83" spans="1:10" s="22" customFormat="1" ht="15">
      <c r="A83" s="121"/>
      <c r="B83" s="122"/>
      <c r="C83" s="123"/>
      <c r="D83" s="124"/>
      <c r="E83" s="27"/>
      <c r="F83" s="27"/>
      <c r="G83" s="19"/>
      <c r="H83" s="55"/>
      <c r="I83" s="56"/>
      <c r="J83" s="56"/>
    </row>
    <row r="84" spans="1:10" s="22" customFormat="1" ht="18">
      <c r="A84" s="105" t="s">
        <v>613</v>
      </c>
      <c r="B84" s="125" t="s">
        <v>82</v>
      </c>
      <c r="C84" s="77"/>
      <c r="D84" s="78"/>
      <c r="E84" s="79"/>
      <c r="F84" s="79"/>
      <c r="G84" s="19"/>
      <c r="H84" s="55"/>
      <c r="I84" s="56"/>
      <c r="J84" s="56"/>
    </row>
    <row r="85" spans="1:10" s="22" customFormat="1" ht="15">
      <c r="A85" s="81"/>
      <c r="B85" s="82"/>
      <c r="C85" s="83"/>
      <c r="D85" s="84"/>
      <c r="E85" s="85"/>
      <c r="F85" s="85"/>
      <c r="G85" s="19"/>
      <c r="H85" s="55"/>
      <c r="I85" s="56"/>
      <c r="J85" s="56"/>
    </row>
    <row r="86" spans="1:10" s="22" customFormat="1" ht="15">
      <c r="A86" s="106" t="s">
        <v>639</v>
      </c>
      <c r="B86" s="87" t="s">
        <v>84</v>
      </c>
      <c r="C86" s="83" t="s">
        <v>29</v>
      </c>
      <c r="D86" s="84">
        <v>118.28</v>
      </c>
      <c r="E86" s="85"/>
      <c r="F86" s="85"/>
      <c r="G86" s="92"/>
      <c r="H86" s="55"/>
      <c r="I86" s="55"/>
      <c r="J86" s="88"/>
    </row>
    <row r="87" spans="1:10" s="22" customFormat="1" ht="15">
      <c r="A87" s="81"/>
      <c r="B87" s="82"/>
      <c r="C87" s="83"/>
      <c r="D87" s="84"/>
      <c r="E87" s="85"/>
      <c r="F87" s="85"/>
      <c r="G87" s="92"/>
      <c r="H87" s="55"/>
      <c r="I87" s="56"/>
      <c r="J87" s="56"/>
    </row>
    <row r="88" spans="1:10" s="22" customFormat="1" ht="51.75">
      <c r="A88" s="106" t="s">
        <v>640</v>
      </c>
      <c r="B88" s="87" t="s">
        <v>86</v>
      </c>
      <c r="C88" s="83" t="s">
        <v>67</v>
      </c>
      <c r="D88" s="84">
        <v>154.416</v>
      </c>
      <c r="E88" s="85"/>
      <c r="F88" s="85"/>
      <c r="H88" s="55"/>
      <c r="I88" s="55"/>
      <c r="J88" s="88"/>
    </row>
    <row r="89" spans="1:10" s="22" customFormat="1" ht="15">
      <c r="A89" s="81"/>
      <c r="B89" s="82"/>
      <c r="C89" s="83"/>
      <c r="D89" s="84"/>
      <c r="E89" s="85"/>
      <c r="F89" s="85"/>
      <c r="G89" s="92"/>
      <c r="H89" s="55"/>
      <c r="I89" s="56"/>
      <c r="J89" s="56"/>
    </row>
    <row r="90" spans="1:10" s="22" customFormat="1" ht="64.5">
      <c r="A90" s="106" t="s">
        <v>641</v>
      </c>
      <c r="B90" s="87" t="s">
        <v>90</v>
      </c>
      <c r="C90" s="83" t="s">
        <v>5</v>
      </c>
      <c r="D90" s="84">
        <v>56.6581</v>
      </c>
      <c r="E90" s="85"/>
      <c r="F90" s="85"/>
      <c r="G90" s="92"/>
      <c r="H90" s="56"/>
      <c r="I90" s="56"/>
      <c r="J90" s="56"/>
    </row>
    <row r="91" spans="1:10" s="22" customFormat="1" ht="15">
      <c r="A91" s="81"/>
      <c r="B91" s="82"/>
      <c r="C91" s="83"/>
      <c r="D91" s="84"/>
      <c r="E91" s="85"/>
      <c r="F91" s="85"/>
      <c r="G91" s="92"/>
      <c r="H91" s="56"/>
      <c r="I91" s="56"/>
      <c r="J91" s="56"/>
    </row>
    <row r="92" spans="1:10" s="22" customFormat="1" ht="26.25">
      <c r="A92" s="106" t="s">
        <v>642</v>
      </c>
      <c r="B92" s="87" t="s">
        <v>92</v>
      </c>
      <c r="C92" s="83" t="s">
        <v>67</v>
      </c>
      <c r="D92" s="84">
        <f>D88</f>
        <v>154.416</v>
      </c>
      <c r="E92" s="85"/>
      <c r="F92" s="85"/>
      <c r="G92" s="92"/>
      <c r="H92" s="56"/>
      <c r="I92" s="56"/>
      <c r="J92" s="56"/>
    </row>
    <row r="93" spans="1:10" s="22" customFormat="1" ht="15">
      <c r="A93" s="81"/>
      <c r="B93" s="82"/>
      <c r="C93" s="83"/>
      <c r="D93" s="126"/>
      <c r="E93" s="85"/>
      <c r="F93" s="85"/>
      <c r="G93" s="92"/>
      <c r="H93" s="56"/>
      <c r="I93" s="56"/>
      <c r="J93" s="56"/>
    </row>
    <row r="94" spans="1:10" s="22" customFormat="1" ht="64.5">
      <c r="A94" s="106" t="s">
        <v>643</v>
      </c>
      <c r="B94" s="87" t="s">
        <v>94</v>
      </c>
      <c r="C94" s="83" t="s">
        <v>67</v>
      </c>
      <c r="D94" s="84">
        <f>D88</f>
        <v>154.416</v>
      </c>
      <c r="E94" s="85"/>
      <c r="F94" s="85"/>
      <c r="G94" s="92"/>
      <c r="H94" s="56"/>
      <c r="I94" s="56"/>
      <c r="J94" s="56"/>
    </row>
    <row r="95" spans="1:10" s="22" customFormat="1" ht="15">
      <c r="A95" s="81"/>
      <c r="B95" s="82"/>
      <c r="C95" s="83"/>
      <c r="D95" s="84"/>
      <c r="E95" s="85"/>
      <c r="F95" s="85"/>
      <c r="G95" s="92"/>
      <c r="H95" s="56"/>
      <c r="I95" s="56"/>
      <c r="J95" s="56"/>
    </row>
    <row r="96" spans="1:10" s="74" customFormat="1" ht="15.75">
      <c r="A96" s="99"/>
      <c r="B96" s="100" t="s">
        <v>95</v>
      </c>
      <c r="C96" s="101"/>
      <c r="D96" s="102"/>
      <c r="E96" s="103"/>
      <c r="F96" s="104"/>
      <c r="G96" s="19"/>
      <c r="H96" s="55"/>
      <c r="I96" s="73"/>
      <c r="J96" s="73"/>
    </row>
    <row r="98" spans="1:10" s="22" customFormat="1" ht="18">
      <c r="A98" s="105" t="s">
        <v>614</v>
      </c>
      <c r="B98" s="125" t="s">
        <v>19</v>
      </c>
      <c r="C98" s="77"/>
      <c r="D98" s="78"/>
      <c r="E98" s="79"/>
      <c r="F98" s="79"/>
      <c r="G98" s="19"/>
      <c r="H98" s="55"/>
      <c r="I98" s="56"/>
      <c r="J98" s="56"/>
    </row>
    <row r="99" spans="1:10" s="22" customFormat="1" ht="15">
      <c r="A99" s="81"/>
      <c r="B99" s="82"/>
      <c r="C99" s="83"/>
      <c r="D99" s="84"/>
      <c r="E99" s="85"/>
      <c r="F99" s="85"/>
      <c r="G99" s="19"/>
      <c r="H99" s="55"/>
      <c r="I99" s="56"/>
      <c r="J99" s="56"/>
    </row>
    <row r="100" spans="1:10" s="22" customFormat="1" ht="77.25">
      <c r="A100" s="106" t="s">
        <v>644</v>
      </c>
      <c r="B100" s="87" t="s">
        <v>97</v>
      </c>
      <c r="C100" s="83"/>
      <c r="D100" s="84"/>
      <c r="E100" s="85"/>
      <c r="F100" s="85"/>
      <c r="G100" s="19"/>
      <c r="H100" s="55"/>
      <c r="I100" s="55"/>
      <c r="J100" s="88"/>
    </row>
    <row r="101" spans="1:10" s="22" customFormat="1" ht="15">
      <c r="A101" s="106"/>
      <c r="B101" s="127" t="s">
        <v>98</v>
      </c>
      <c r="C101" s="128" t="s">
        <v>29</v>
      </c>
      <c r="D101" s="114">
        <f>D31</f>
        <v>59.14</v>
      </c>
      <c r="E101" s="129"/>
      <c r="F101" s="114"/>
      <c r="G101" s="19"/>
      <c r="H101" s="55"/>
      <c r="I101" s="55"/>
      <c r="J101" s="88"/>
    </row>
    <row r="102" spans="1:10" s="22" customFormat="1" ht="15">
      <c r="A102" s="81"/>
      <c r="B102" s="82"/>
      <c r="C102" s="83"/>
      <c r="D102" s="84"/>
      <c r="E102" s="85"/>
      <c r="F102" s="85"/>
      <c r="G102" s="19"/>
      <c r="H102" s="55"/>
      <c r="I102" s="56"/>
      <c r="J102" s="56"/>
    </row>
    <row r="103" spans="1:10" s="22" customFormat="1" ht="15">
      <c r="A103" s="106" t="s">
        <v>645</v>
      </c>
      <c r="B103" s="119" t="s">
        <v>100</v>
      </c>
      <c r="C103" s="130"/>
      <c r="D103" s="131"/>
      <c r="E103" s="132"/>
      <c r="F103" s="133"/>
      <c r="G103" s="19"/>
      <c r="H103" s="55"/>
      <c r="I103" s="56"/>
      <c r="J103" s="56"/>
    </row>
    <row r="104" spans="1:10" s="22" customFormat="1" ht="25.5">
      <c r="A104" s="81"/>
      <c r="B104" s="119" t="s">
        <v>101</v>
      </c>
      <c r="C104" s="130"/>
      <c r="D104" s="131"/>
      <c r="E104" s="132"/>
      <c r="F104" s="133"/>
      <c r="G104" s="19"/>
      <c r="H104" s="55"/>
      <c r="I104" s="56"/>
      <c r="J104" s="56"/>
    </row>
    <row r="105" spans="1:10" s="22" customFormat="1" ht="38.25">
      <c r="A105" s="81"/>
      <c r="B105" s="119" t="s">
        <v>102</v>
      </c>
      <c r="C105" s="130"/>
      <c r="D105" s="131"/>
      <c r="E105" s="132"/>
      <c r="F105" s="133"/>
      <c r="G105" s="19"/>
      <c r="H105" s="55"/>
      <c r="I105" s="56"/>
      <c r="J105" s="56"/>
    </row>
    <row r="106" spans="1:10" s="22" customFormat="1" ht="25.5">
      <c r="A106" s="81"/>
      <c r="B106" s="119" t="s">
        <v>103</v>
      </c>
      <c r="C106" s="130"/>
      <c r="D106" s="131"/>
      <c r="E106" s="132"/>
      <c r="F106" s="133"/>
      <c r="G106" s="19"/>
      <c r="H106" s="55"/>
      <c r="I106" s="56"/>
      <c r="J106" s="56"/>
    </row>
    <row r="107" spans="1:10" s="22" customFormat="1" ht="15">
      <c r="A107" s="81"/>
      <c r="B107" s="127" t="s">
        <v>104</v>
      </c>
      <c r="C107" s="128" t="s">
        <v>32</v>
      </c>
      <c r="D107" s="114">
        <v>4</v>
      </c>
      <c r="E107" s="129"/>
      <c r="F107" s="114"/>
      <c r="G107" s="19"/>
      <c r="H107" s="55"/>
      <c r="I107" s="56"/>
      <c r="J107" s="56"/>
    </row>
    <row r="108" spans="1:10" s="22" customFormat="1" ht="15">
      <c r="A108" s="81"/>
      <c r="B108" s="82"/>
      <c r="C108" s="83"/>
      <c r="D108" s="84"/>
      <c r="E108" s="85"/>
      <c r="F108" s="85"/>
      <c r="G108" s="19"/>
      <c r="H108" s="55"/>
      <c r="I108" s="56"/>
      <c r="J108" s="56"/>
    </row>
    <row r="109" spans="1:10" s="22" customFormat="1" ht="63.75">
      <c r="A109" s="106" t="s">
        <v>646</v>
      </c>
      <c r="B109" s="119" t="s">
        <v>108</v>
      </c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15">
      <c r="A110" s="81"/>
      <c r="B110" s="127" t="s">
        <v>109</v>
      </c>
      <c r="C110" s="128" t="s">
        <v>32</v>
      </c>
      <c r="D110" s="114">
        <v>4</v>
      </c>
      <c r="E110" s="129"/>
      <c r="F110" s="114"/>
      <c r="G110" s="19"/>
      <c r="H110" s="55"/>
      <c r="I110" s="56"/>
      <c r="J110" s="56"/>
    </row>
    <row r="111" spans="1:10" s="22" customFormat="1" ht="15">
      <c r="A111" s="81"/>
      <c r="B111" s="82"/>
      <c r="C111" s="83"/>
      <c r="D111" s="84"/>
      <c r="E111" s="85"/>
      <c r="F111" s="85"/>
      <c r="G111" s="19"/>
      <c r="H111" s="55"/>
      <c r="I111" s="56"/>
      <c r="J111" s="56"/>
    </row>
    <row r="112" spans="1:10" s="22" customFormat="1" ht="39">
      <c r="A112" s="106" t="s">
        <v>647</v>
      </c>
      <c r="B112" s="107" t="s">
        <v>114</v>
      </c>
      <c r="C112" s="83" t="s">
        <v>6</v>
      </c>
      <c r="D112" s="84">
        <v>5</v>
      </c>
      <c r="E112" s="85"/>
      <c r="F112" s="85"/>
      <c r="G112" s="19"/>
      <c r="H112" s="55"/>
      <c r="I112" s="56"/>
      <c r="J112" s="56"/>
    </row>
    <row r="113" spans="1:10" s="22" customFormat="1" ht="15">
      <c r="A113" s="81"/>
      <c r="B113" s="82"/>
      <c r="C113" s="83"/>
      <c r="D113" s="84"/>
      <c r="E113" s="85"/>
      <c r="F113" s="85"/>
      <c r="G113" s="19"/>
      <c r="H113" s="55"/>
      <c r="I113" s="56"/>
      <c r="J113" s="56"/>
    </row>
    <row r="114" spans="1:10" s="22" customFormat="1" ht="39">
      <c r="A114" s="106" t="s">
        <v>648</v>
      </c>
      <c r="B114" s="107" t="s">
        <v>116</v>
      </c>
      <c r="C114" s="83" t="s">
        <v>6</v>
      </c>
      <c r="D114" s="84">
        <v>1</v>
      </c>
      <c r="E114" s="85"/>
      <c r="F114" s="85"/>
      <c r="G114" s="19"/>
      <c r="H114" s="55"/>
      <c r="I114" s="56"/>
      <c r="J114" s="56"/>
    </row>
    <row r="115" spans="1:10" s="22" customFormat="1" ht="15">
      <c r="A115" s="81"/>
      <c r="B115" s="82"/>
      <c r="C115" s="83"/>
      <c r="D115" s="84"/>
      <c r="E115" s="85"/>
      <c r="F115" s="85"/>
      <c r="G115" s="19"/>
      <c r="H115" s="55"/>
      <c r="I115" s="56"/>
      <c r="J115" s="56"/>
    </row>
    <row r="116" spans="1:10" s="22" customFormat="1" ht="39">
      <c r="A116" s="106" t="s">
        <v>649</v>
      </c>
      <c r="B116" s="87" t="s">
        <v>118</v>
      </c>
      <c r="C116" s="83" t="s">
        <v>5</v>
      </c>
      <c r="D116" s="84">
        <v>3</v>
      </c>
      <c r="E116" s="85"/>
      <c r="F116" s="85"/>
      <c r="G116" s="19"/>
      <c r="H116" s="55"/>
      <c r="I116" s="56"/>
      <c r="J116" s="56"/>
    </row>
    <row r="117" spans="1:10" s="22" customFormat="1" ht="15">
      <c r="A117" s="81"/>
      <c r="B117" s="82"/>
      <c r="C117" s="83"/>
      <c r="D117" s="84"/>
      <c r="E117" s="85"/>
      <c r="F117" s="85"/>
      <c r="G117" s="19"/>
      <c r="H117" s="56"/>
      <c r="I117" s="56"/>
      <c r="J117" s="56"/>
    </row>
    <row r="118" spans="1:10" s="22" customFormat="1" ht="64.5">
      <c r="A118" s="106" t="s">
        <v>650</v>
      </c>
      <c r="B118" s="107" t="s">
        <v>120</v>
      </c>
      <c r="C118" s="83" t="s">
        <v>6</v>
      </c>
      <c r="D118" s="84">
        <f>D114+D112</f>
        <v>6</v>
      </c>
      <c r="E118" s="85"/>
      <c r="F118" s="85"/>
      <c r="G118" s="19"/>
      <c r="H118" s="56"/>
      <c r="I118" s="56"/>
      <c r="J118" s="56"/>
    </row>
    <row r="119" spans="1:10" s="22" customFormat="1" ht="15">
      <c r="A119" s="81"/>
      <c r="B119" s="107"/>
      <c r="C119" s="83"/>
      <c r="D119" s="84"/>
      <c r="E119" s="85"/>
      <c r="F119" s="85"/>
      <c r="G119" s="92"/>
      <c r="H119" s="56"/>
      <c r="I119" s="56"/>
      <c r="J119" s="56"/>
    </row>
    <row r="120" spans="1:10" s="74" customFormat="1" ht="15.75">
      <c r="A120" s="99"/>
      <c r="B120" s="100" t="s">
        <v>121</v>
      </c>
      <c r="C120" s="101"/>
      <c r="D120" s="102"/>
      <c r="E120" s="103"/>
      <c r="F120" s="104"/>
      <c r="G120" s="19"/>
      <c r="H120" s="55"/>
      <c r="I120" s="73"/>
      <c r="J120" s="73"/>
    </row>
    <row r="121" ht="15">
      <c r="G121" s="19"/>
    </row>
    <row r="122" spans="1:10" s="22" customFormat="1" ht="18">
      <c r="A122" s="105" t="s">
        <v>615</v>
      </c>
      <c r="B122" s="125" t="s">
        <v>2</v>
      </c>
      <c r="C122" s="77"/>
      <c r="D122" s="78"/>
      <c r="E122" s="79"/>
      <c r="F122" s="79"/>
      <c r="G122" s="92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19"/>
      <c r="H123" s="55"/>
      <c r="I123" s="56"/>
      <c r="J123" s="56"/>
    </row>
    <row r="124" spans="1:10" s="22" customFormat="1" ht="51">
      <c r="A124" s="81" t="s">
        <v>651</v>
      </c>
      <c r="B124" s="82" t="s">
        <v>123</v>
      </c>
      <c r="C124" s="83" t="s">
        <v>6</v>
      </c>
      <c r="D124" s="84">
        <v>1</v>
      </c>
      <c r="E124" s="85"/>
      <c r="F124" s="85"/>
      <c r="G124" s="92"/>
      <c r="H124" s="55"/>
      <c r="I124" s="56"/>
      <c r="J124" s="56"/>
    </row>
    <row r="125" spans="1:10" s="22" customFormat="1" ht="15">
      <c r="A125" s="81"/>
      <c r="B125" s="82"/>
      <c r="C125" s="83"/>
      <c r="D125" s="84"/>
      <c r="E125" s="85"/>
      <c r="F125" s="85"/>
      <c r="G125" s="92"/>
      <c r="H125" s="55"/>
      <c r="I125" s="56"/>
      <c r="J125" s="56"/>
    </row>
    <row r="126" spans="1:10" s="22" customFormat="1" ht="38.25">
      <c r="A126" s="81" t="s">
        <v>652</v>
      </c>
      <c r="B126" s="82" t="s">
        <v>125</v>
      </c>
      <c r="C126" s="83" t="s">
        <v>6</v>
      </c>
      <c r="D126" s="84">
        <v>1</v>
      </c>
      <c r="E126" s="85"/>
      <c r="F126" s="85"/>
      <c r="G126" s="92"/>
      <c r="H126" s="55"/>
      <c r="I126" s="56"/>
      <c r="J126" s="56"/>
    </row>
    <row r="127" spans="1:10" s="22" customFormat="1" ht="15">
      <c r="A127" s="81"/>
      <c r="B127" s="82"/>
      <c r="C127" s="83"/>
      <c r="D127" s="84"/>
      <c r="E127" s="85"/>
      <c r="F127" s="85"/>
      <c r="G127" s="92"/>
      <c r="H127" s="55"/>
      <c r="I127" s="56"/>
      <c r="J127" s="56"/>
    </row>
    <row r="128" spans="1:10" s="22" customFormat="1" ht="26.25">
      <c r="A128" s="81" t="s">
        <v>653</v>
      </c>
      <c r="B128" s="136" t="s">
        <v>127</v>
      </c>
      <c r="C128" s="83" t="s">
        <v>6</v>
      </c>
      <c r="D128" s="84">
        <v>1</v>
      </c>
      <c r="E128" s="85"/>
      <c r="F128" s="85"/>
      <c r="G128" s="92"/>
      <c r="H128" s="55"/>
      <c r="I128" s="56"/>
      <c r="J128" s="56"/>
    </row>
    <row r="129" spans="1:10" s="22" customFormat="1" ht="15">
      <c r="A129" s="81"/>
      <c r="B129" s="82"/>
      <c r="C129" s="83"/>
      <c r="D129" s="84"/>
      <c r="E129" s="85"/>
      <c r="F129" s="85"/>
      <c r="G129" s="137"/>
      <c r="H129" s="55"/>
      <c r="I129" s="56"/>
      <c r="J129" s="56"/>
    </row>
    <row r="130" spans="1:10" s="22" customFormat="1" ht="51.75">
      <c r="A130" s="81" t="s">
        <v>654</v>
      </c>
      <c r="B130" s="136" t="s">
        <v>129</v>
      </c>
      <c r="C130" s="83" t="s">
        <v>6</v>
      </c>
      <c r="D130" s="84">
        <v>1</v>
      </c>
      <c r="E130" s="85"/>
      <c r="F130" s="85"/>
      <c r="G130" s="92"/>
      <c r="H130" s="55"/>
      <c r="I130" s="55"/>
      <c r="J130" s="88"/>
    </row>
    <row r="131" spans="1:10" s="22" customFormat="1" ht="15">
      <c r="A131" s="81"/>
      <c r="B131" s="87"/>
      <c r="C131" s="83"/>
      <c r="D131" s="84"/>
      <c r="E131" s="85"/>
      <c r="F131" s="85"/>
      <c r="G131" s="92"/>
      <c r="H131" s="55"/>
      <c r="I131" s="55"/>
      <c r="J131" s="88"/>
    </row>
    <row r="132" spans="1:10" s="22" customFormat="1" ht="15">
      <c r="A132" s="81" t="s">
        <v>655</v>
      </c>
      <c r="B132" s="136" t="s">
        <v>131</v>
      </c>
      <c r="C132" s="83" t="s">
        <v>6</v>
      </c>
      <c r="D132" s="84">
        <f>D35</f>
        <v>3</v>
      </c>
      <c r="E132" s="85"/>
      <c r="F132" s="85"/>
      <c r="G132" s="19"/>
      <c r="H132" s="55"/>
      <c r="I132" s="55"/>
      <c r="J132" s="88"/>
    </row>
    <row r="133" spans="1:10" s="22" customFormat="1" ht="15">
      <c r="A133" s="81"/>
      <c r="B133" s="87"/>
      <c r="C133" s="83"/>
      <c r="D133" s="84"/>
      <c r="E133" s="85"/>
      <c r="F133" s="85"/>
      <c r="G133" s="19"/>
      <c r="H133" s="55"/>
      <c r="I133" s="55"/>
      <c r="J133" s="88"/>
    </row>
    <row r="134" spans="1:10" s="22" customFormat="1" ht="38.25">
      <c r="A134" s="81" t="s">
        <v>656</v>
      </c>
      <c r="B134" s="82" t="s">
        <v>133</v>
      </c>
      <c r="C134" s="83" t="s">
        <v>6</v>
      </c>
      <c r="D134" s="84">
        <v>1</v>
      </c>
      <c r="E134" s="85"/>
      <c r="F134" s="85"/>
      <c r="G134" s="19"/>
      <c r="H134" s="55"/>
      <c r="I134" s="55"/>
      <c r="J134" s="88"/>
    </row>
    <row r="135" spans="1:10" s="22" customFormat="1" ht="15">
      <c r="A135" s="81"/>
      <c r="B135" s="87"/>
      <c r="C135" s="83"/>
      <c r="D135" s="84"/>
      <c r="E135" s="85"/>
      <c r="F135" s="85"/>
      <c r="G135" s="19"/>
      <c r="H135" s="55"/>
      <c r="I135" s="55"/>
      <c r="J135" s="88"/>
    </row>
    <row r="136" spans="1:10" s="22" customFormat="1" ht="51.75">
      <c r="A136" s="81" t="s">
        <v>657</v>
      </c>
      <c r="B136" s="136" t="s">
        <v>135</v>
      </c>
      <c r="C136" s="83" t="s">
        <v>6</v>
      </c>
      <c r="D136" s="84">
        <v>1</v>
      </c>
      <c r="E136" s="85"/>
      <c r="F136" s="85"/>
      <c r="G136" s="11"/>
      <c r="H136" s="55"/>
      <c r="I136" s="55"/>
      <c r="J136" s="88"/>
    </row>
    <row r="137" spans="1:10" s="22" customFormat="1" ht="15">
      <c r="A137" s="81"/>
      <c r="B137" s="87"/>
      <c r="C137" s="83"/>
      <c r="D137" s="84"/>
      <c r="E137" s="85"/>
      <c r="F137" s="85"/>
      <c r="G137" s="19"/>
      <c r="H137" s="55"/>
      <c r="I137" s="55"/>
      <c r="J137" s="88"/>
    </row>
    <row r="138" spans="1:10" s="22" customFormat="1" ht="38.25">
      <c r="A138" s="81" t="s">
        <v>658</v>
      </c>
      <c r="B138" s="82" t="s">
        <v>137</v>
      </c>
      <c r="C138" s="83" t="s">
        <v>6</v>
      </c>
      <c r="D138" s="84">
        <v>1</v>
      </c>
      <c r="E138" s="85"/>
      <c r="F138" s="85"/>
      <c r="G138" s="19"/>
      <c r="H138" s="55"/>
      <c r="I138" s="56"/>
      <c r="J138" s="56"/>
    </row>
    <row r="139" spans="1:10" s="22" customFormat="1" ht="15">
      <c r="A139" s="81"/>
      <c r="B139" s="82"/>
      <c r="C139" s="83"/>
      <c r="D139" s="84"/>
      <c r="E139" s="85"/>
      <c r="F139" s="85"/>
      <c r="G139" s="19"/>
      <c r="H139" s="55"/>
      <c r="I139" s="56"/>
      <c r="J139" s="56"/>
    </row>
    <row r="140" spans="1:10" s="22" customFormat="1" ht="26.25">
      <c r="A140" s="81" t="s">
        <v>659</v>
      </c>
      <c r="B140" s="136" t="s">
        <v>139</v>
      </c>
      <c r="C140" s="83" t="s">
        <v>6</v>
      </c>
      <c r="D140" s="84">
        <v>1</v>
      </c>
      <c r="E140" s="85"/>
      <c r="F140" s="85"/>
      <c r="G140" s="19"/>
      <c r="H140" s="55"/>
      <c r="I140" s="55"/>
      <c r="J140" s="88"/>
    </row>
    <row r="141" spans="1:10" s="22" customFormat="1" ht="15">
      <c r="A141" s="81"/>
      <c r="B141" s="87"/>
      <c r="C141" s="83"/>
      <c r="D141" s="84"/>
      <c r="E141" s="85"/>
      <c r="F141" s="85"/>
      <c r="G141" s="19"/>
      <c r="H141" s="55"/>
      <c r="I141" s="55"/>
      <c r="J141" s="88"/>
    </row>
    <row r="142" spans="1:10" s="22" customFormat="1" ht="15.75">
      <c r="A142" s="99"/>
      <c r="B142" s="100" t="s">
        <v>140</v>
      </c>
      <c r="C142" s="101"/>
      <c r="D142" s="102"/>
      <c r="E142" s="103"/>
      <c r="F142" s="104"/>
      <c r="G142" s="19"/>
      <c r="H142" s="55"/>
      <c r="I142" s="55"/>
      <c r="J142" s="88"/>
    </row>
    <row r="143" spans="7:10" s="74" customFormat="1" ht="15.75">
      <c r="G143" s="19"/>
      <c r="H143" s="55"/>
      <c r="I143" s="73"/>
      <c r="J143" s="73"/>
    </row>
    <row r="144" spans="1:10" s="22" customFormat="1" ht="18">
      <c r="A144" s="105" t="s">
        <v>616</v>
      </c>
      <c r="B144" s="125" t="s">
        <v>22</v>
      </c>
      <c r="C144" s="77"/>
      <c r="D144" s="78"/>
      <c r="E144" s="79"/>
      <c r="F144" s="79"/>
      <c r="G144" s="19"/>
      <c r="H144" s="55"/>
      <c r="I144" s="56"/>
      <c r="J144" s="56"/>
    </row>
    <row r="145" spans="1:10" s="22" customFormat="1" ht="15">
      <c r="A145" s="81"/>
      <c r="B145" s="82"/>
      <c r="C145" s="83"/>
      <c r="D145" s="84"/>
      <c r="E145" s="85"/>
      <c r="F145" s="85"/>
      <c r="G145" s="19"/>
      <c r="H145" s="55"/>
      <c r="I145" s="56"/>
      <c r="J145" s="56"/>
    </row>
    <row r="146" spans="1:10" s="22" customFormat="1" ht="25.5">
      <c r="A146" s="81" t="s">
        <v>660</v>
      </c>
      <c r="B146" s="82" t="s">
        <v>142</v>
      </c>
      <c r="C146" s="140" t="s">
        <v>221</v>
      </c>
      <c r="D146" s="84"/>
      <c r="E146" s="85"/>
      <c r="F146" s="85"/>
      <c r="G146" s="19"/>
      <c r="H146" s="55"/>
      <c r="I146" s="56"/>
      <c r="J146" s="56"/>
    </row>
    <row r="147" spans="1:10" s="22" customFormat="1" ht="15">
      <c r="A147" s="81"/>
      <c r="B147" s="82"/>
      <c r="C147" s="83"/>
      <c r="D147" s="84"/>
      <c r="E147" s="85"/>
      <c r="F147" s="85"/>
      <c r="G147" s="19"/>
      <c r="H147" s="55"/>
      <c r="I147" s="56"/>
      <c r="J147" s="56"/>
    </row>
    <row r="148" spans="1:10" s="22" customFormat="1" ht="15">
      <c r="A148" s="81" t="s">
        <v>661</v>
      </c>
      <c r="B148" s="138" t="s">
        <v>144</v>
      </c>
      <c r="C148" s="140" t="s">
        <v>223</v>
      </c>
      <c r="D148" s="84"/>
      <c r="E148" s="85"/>
      <c r="F148" s="85"/>
      <c r="G148" s="19"/>
      <c r="H148" s="56"/>
      <c r="I148" s="56"/>
      <c r="J148" s="56"/>
    </row>
    <row r="149" spans="1:10" s="22" customFormat="1" ht="15">
      <c r="A149" s="81"/>
      <c r="B149" s="82"/>
      <c r="C149" s="83"/>
      <c r="D149" s="84"/>
      <c r="E149" s="85"/>
      <c r="F149" s="85"/>
      <c r="G149" s="19"/>
      <c r="H149" s="56"/>
      <c r="I149" s="56"/>
      <c r="J149" s="56"/>
    </row>
    <row r="150" spans="1:10" s="22" customFormat="1" ht="39">
      <c r="A150" s="81" t="s">
        <v>662</v>
      </c>
      <c r="B150" s="87" t="s">
        <v>146</v>
      </c>
      <c r="C150" s="83" t="s">
        <v>6</v>
      </c>
      <c r="D150" s="84">
        <v>1</v>
      </c>
      <c r="E150" s="85"/>
      <c r="F150" s="85"/>
      <c r="G150" s="19"/>
      <c r="H150" s="55"/>
      <c r="I150" s="56"/>
      <c r="J150" s="56"/>
    </row>
    <row r="151" spans="1:10" s="22" customFormat="1" ht="15">
      <c r="A151" s="81"/>
      <c r="B151" s="82"/>
      <c r="C151" s="83"/>
      <c r="D151" s="84"/>
      <c r="E151" s="85"/>
      <c r="F151" s="85"/>
      <c r="G151" s="19"/>
      <c r="H151" s="55"/>
      <c r="I151" s="56"/>
      <c r="J151" s="56"/>
    </row>
    <row r="152" spans="1:10" s="22" customFormat="1" ht="15">
      <c r="A152" s="81" t="s">
        <v>663</v>
      </c>
      <c r="B152" s="87" t="s">
        <v>148</v>
      </c>
      <c r="C152" s="83" t="s">
        <v>6</v>
      </c>
      <c r="D152" s="84">
        <v>1</v>
      </c>
      <c r="E152" s="85"/>
      <c r="F152" s="85"/>
      <c r="G152" s="19"/>
      <c r="H152" s="55"/>
      <c r="I152" s="56"/>
      <c r="J152" s="56"/>
    </row>
    <row r="153" spans="1:10" s="22" customFormat="1" ht="15">
      <c r="A153" s="81"/>
      <c r="B153" s="82"/>
      <c r="C153" s="83"/>
      <c r="D153" s="84"/>
      <c r="E153" s="85"/>
      <c r="F153" s="85"/>
      <c r="G153" s="19"/>
      <c r="H153" s="55"/>
      <c r="I153" s="56"/>
      <c r="J153" s="56"/>
    </row>
    <row r="154" spans="1:10" s="22" customFormat="1" ht="26.25">
      <c r="A154" s="81" t="s">
        <v>664</v>
      </c>
      <c r="B154" s="87" t="s">
        <v>150</v>
      </c>
      <c r="C154" s="83" t="s">
        <v>29</v>
      </c>
      <c r="D154" s="84">
        <f>D31</f>
        <v>59.14</v>
      </c>
      <c r="E154" s="85"/>
      <c r="F154" s="85"/>
      <c r="G154" s="19"/>
      <c r="H154" s="55"/>
      <c r="I154" s="56"/>
      <c r="J154" s="56"/>
    </row>
    <row r="155" spans="1:10" s="22" customFormat="1" ht="15">
      <c r="A155" s="81"/>
      <c r="B155" s="82"/>
      <c r="C155" s="83"/>
      <c r="D155" s="84"/>
      <c r="E155" s="85"/>
      <c r="F155" s="85"/>
      <c r="G155" s="19"/>
      <c r="H155" s="55"/>
      <c r="I155" s="56"/>
      <c r="J155" s="56"/>
    </row>
    <row r="156" spans="1:10" s="22" customFormat="1" ht="26.25">
      <c r="A156" s="81" t="s">
        <v>665</v>
      </c>
      <c r="B156" s="87" t="s">
        <v>152</v>
      </c>
      <c r="C156" s="83" t="s">
        <v>29</v>
      </c>
      <c r="D156" s="84">
        <f>D31</f>
        <v>59.14</v>
      </c>
      <c r="E156" s="85"/>
      <c r="F156" s="85"/>
      <c r="G156" s="19"/>
      <c r="H156" s="55"/>
      <c r="I156" s="56"/>
      <c r="J156" s="56"/>
    </row>
    <row r="157" spans="1:10" s="22" customFormat="1" ht="15">
      <c r="A157" s="81"/>
      <c r="B157" s="82"/>
      <c r="C157" s="83"/>
      <c r="D157" s="84"/>
      <c r="E157" s="85"/>
      <c r="F157" s="85"/>
      <c r="G157" s="19"/>
      <c r="H157" s="55"/>
      <c r="I157" s="56"/>
      <c r="J157" s="56"/>
    </row>
    <row r="158" spans="1:10" s="22" customFormat="1" ht="15">
      <c r="A158" s="81" t="s">
        <v>666</v>
      </c>
      <c r="B158" s="87" t="s">
        <v>154</v>
      </c>
      <c r="C158" s="83" t="s">
        <v>67</v>
      </c>
      <c r="D158" s="84">
        <f>D31*3</f>
        <v>177.42000000000002</v>
      </c>
      <c r="E158" s="85"/>
      <c r="F158" s="85"/>
      <c r="G158" s="19"/>
      <c r="H158" s="55"/>
      <c r="I158" s="55"/>
      <c r="J158" s="88"/>
    </row>
    <row r="159" spans="1:10" s="22" customFormat="1" ht="15">
      <c r="A159" s="81"/>
      <c r="B159" s="87"/>
      <c r="C159" s="83"/>
      <c r="D159" s="84"/>
      <c r="E159" s="85"/>
      <c r="F159" s="85"/>
      <c r="G159" s="19"/>
      <c r="H159" s="55"/>
      <c r="I159" s="55"/>
      <c r="J159" s="88"/>
    </row>
    <row r="160" spans="1:10" s="22" customFormat="1" ht="51">
      <c r="A160" s="81" t="s">
        <v>667</v>
      </c>
      <c r="B160" s="98" t="s">
        <v>156</v>
      </c>
      <c r="C160" s="83" t="s">
        <v>6</v>
      </c>
      <c r="D160" s="84">
        <v>1</v>
      </c>
      <c r="E160" s="85"/>
      <c r="F160" s="85"/>
      <c r="G160" s="19"/>
      <c r="H160" s="55"/>
      <c r="I160" s="55"/>
      <c r="J160" s="88"/>
    </row>
    <row r="161" spans="1:10" s="22" customFormat="1" ht="15">
      <c r="A161" s="81"/>
      <c r="B161" s="87"/>
      <c r="C161" s="83"/>
      <c r="D161" s="84"/>
      <c r="E161" s="139"/>
      <c r="F161" s="85"/>
      <c r="G161" s="19"/>
      <c r="H161" s="55"/>
      <c r="I161" s="55"/>
      <c r="J161" s="88"/>
    </row>
    <row r="162" spans="1:10" s="22" customFormat="1" ht="114.75">
      <c r="A162" s="81" t="s">
        <v>668</v>
      </c>
      <c r="B162" s="98" t="s">
        <v>158</v>
      </c>
      <c r="C162" s="83" t="s">
        <v>6</v>
      </c>
      <c r="D162" s="84">
        <v>1</v>
      </c>
      <c r="E162" s="85"/>
      <c r="F162" s="85"/>
      <c r="G162" s="92"/>
      <c r="H162" s="55"/>
      <c r="I162" s="55"/>
      <c r="J162" s="88"/>
    </row>
    <row r="163" spans="1:10" s="22" customFormat="1" ht="15">
      <c r="A163" s="81"/>
      <c r="B163" s="87"/>
      <c r="C163" s="83"/>
      <c r="D163" s="84"/>
      <c r="E163" s="85"/>
      <c r="F163" s="85"/>
      <c r="G163" s="19"/>
      <c r="H163" s="55"/>
      <c r="I163" s="55"/>
      <c r="J163" s="88"/>
    </row>
    <row r="164" spans="1:10" s="22" customFormat="1" ht="51">
      <c r="A164" s="81" t="s">
        <v>669</v>
      </c>
      <c r="B164" s="98" t="s">
        <v>160</v>
      </c>
      <c r="C164" s="83" t="s">
        <v>6</v>
      </c>
      <c r="D164" s="84">
        <v>1</v>
      </c>
      <c r="E164" s="85"/>
      <c r="F164" s="85"/>
      <c r="G164" s="19"/>
      <c r="H164" s="55"/>
      <c r="I164" s="55"/>
      <c r="J164" s="88"/>
    </row>
    <row r="165" spans="1:10" s="22" customFormat="1" ht="15">
      <c r="A165" s="81"/>
      <c r="B165" s="87"/>
      <c r="C165" s="83"/>
      <c r="D165" s="84"/>
      <c r="E165" s="85"/>
      <c r="F165" s="85"/>
      <c r="G165" s="19"/>
      <c r="H165" s="55"/>
      <c r="I165" s="55"/>
      <c r="J165" s="88"/>
    </row>
    <row r="166" spans="1:10" s="22" customFormat="1" ht="63.75">
      <c r="A166" s="81" t="s">
        <v>670</v>
      </c>
      <c r="B166" s="98" t="s">
        <v>162</v>
      </c>
      <c r="C166" s="83" t="s">
        <v>6</v>
      </c>
      <c r="D166" s="84">
        <v>1</v>
      </c>
      <c r="E166" s="85"/>
      <c r="F166" s="85"/>
      <c r="G166" s="19"/>
      <c r="H166" s="55"/>
      <c r="I166" s="55"/>
      <c r="J166" s="88"/>
    </row>
    <row r="167" spans="1:10" s="22" customFormat="1" ht="15">
      <c r="A167" s="81"/>
      <c r="B167" s="82"/>
      <c r="C167" s="83"/>
      <c r="D167" s="84"/>
      <c r="E167" s="85"/>
      <c r="F167" s="85"/>
      <c r="G167" s="19"/>
      <c r="H167" s="55"/>
      <c r="I167" s="56"/>
      <c r="J167" s="56"/>
    </row>
    <row r="168" spans="1:10" s="74" customFormat="1" ht="15.75">
      <c r="A168" s="99"/>
      <c r="B168" s="100" t="s">
        <v>163</v>
      </c>
      <c r="C168" s="101"/>
      <c r="D168" s="102"/>
      <c r="E168" s="103"/>
      <c r="F168" s="104"/>
      <c r="G168" s="19"/>
      <c r="H168" s="55"/>
      <c r="I168" s="73"/>
      <c r="J168" s="73"/>
    </row>
    <row r="169" ht="15">
      <c r="G169" s="19"/>
    </row>
    <row r="170" ht="15">
      <c r="G170" s="19"/>
    </row>
    <row r="171" ht="15">
      <c r="G171" s="19"/>
    </row>
    <row r="172" ht="15">
      <c r="G172" s="19"/>
    </row>
    <row r="173" ht="15">
      <c r="G173" s="19"/>
    </row>
    <row r="174" ht="15">
      <c r="G174" s="19"/>
    </row>
    <row r="175" ht="15">
      <c r="G175" s="19"/>
    </row>
    <row r="176" ht="15">
      <c r="G176" s="19"/>
    </row>
    <row r="177" ht="15">
      <c r="G177" s="19"/>
    </row>
    <row r="178" ht="15">
      <c r="G178" s="19"/>
    </row>
    <row r="179" ht="15">
      <c r="G179" s="19"/>
    </row>
    <row r="180" ht="15">
      <c r="G180" s="19"/>
    </row>
    <row r="181" ht="15">
      <c r="G181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97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zoomScaleSheetLayoutView="90" workbookViewId="0" topLeftCell="A97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671</v>
      </c>
      <c r="B3" s="250" t="s">
        <v>672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673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674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675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676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677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678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673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679</v>
      </c>
      <c r="B31" s="87" t="s">
        <v>28</v>
      </c>
      <c r="C31" s="83" t="s">
        <v>29</v>
      </c>
      <c r="D31" s="84">
        <v>82.4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680</v>
      </c>
      <c r="B33" s="89" t="s">
        <v>31</v>
      </c>
      <c r="C33" s="90" t="s">
        <v>32</v>
      </c>
      <c r="D33" s="84">
        <v>6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681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682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683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684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685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686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687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688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689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690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674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691</v>
      </c>
      <c r="B59" s="107" t="s">
        <v>55</v>
      </c>
      <c r="C59" s="83" t="s">
        <v>5</v>
      </c>
      <c r="D59" s="84">
        <v>10.0783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692</v>
      </c>
      <c r="B61" s="107" t="s">
        <v>57</v>
      </c>
      <c r="C61" s="83" t="s">
        <v>5</v>
      </c>
      <c r="D61" s="84">
        <f>D95+D97</f>
        <v>46.335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693</v>
      </c>
      <c r="B63" s="87" t="s">
        <v>59</v>
      </c>
      <c r="C63" s="108"/>
      <c r="D63" s="109">
        <v>205.028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123.01679999999999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61.508399999999995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20.5028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694</v>
      </c>
      <c r="B68" s="87" t="s">
        <v>64</v>
      </c>
      <c r="C68" s="108"/>
      <c r="D68" s="118">
        <v>11.1897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6.71382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3.35691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1.11897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695</v>
      </c>
      <c r="B73" s="87" t="s">
        <v>66</v>
      </c>
      <c r="C73" s="83" t="s">
        <v>67</v>
      </c>
      <c r="D73" s="84">
        <v>69.05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696</v>
      </c>
      <c r="B75" s="119" t="s">
        <v>69</v>
      </c>
      <c r="C75" s="83" t="s">
        <v>70</v>
      </c>
      <c r="D75" s="84">
        <v>10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697</v>
      </c>
      <c r="B77" s="119" t="s">
        <v>72</v>
      </c>
      <c r="C77" s="83" t="s">
        <v>5</v>
      </c>
      <c r="D77" s="84">
        <v>10.9796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698</v>
      </c>
      <c r="B79" s="87" t="s">
        <v>74</v>
      </c>
      <c r="C79" s="83" t="s">
        <v>5</v>
      </c>
      <c r="D79" s="84">
        <v>40.6985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699</v>
      </c>
      <c r="B81" s="119" t="s">
        <v>76</v>
      </c>
      <c r="C81" s="83" t="s">
        <v>5</v>
      </c>
      <c r="D81" s="84">
        <v>161.951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700</v>
      </c>
      <c r="B83" s="107" t="s">
        <v>78</v>
      </c>
      <c r="C83" s="83" t="s">
        <v>5</v>
      </c>
      <c r="D83" s="84">
        <f>D59</f>
        <v>10.0783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701</v>
      </c>
      <c r="B85" s="87" t="s">
        <v>80</v>
      </c>
      <c r="C85" s="83" t="s">
        <v>5</v>
      </c>
      <c r="D85" s="84">
        <v>54.2661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675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702</v>
      </c>
      <c r="B91" s="87" t="s">
        <v>84</v>
      </c>
      <c r="C91" s="83" t="s">
        <v>29</v>
      </c>
      <c r="D91" s="84">
        <v>97.44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703</v>
      </c>
      <c r="B93" s="87" t="s">
        <v>86</v>
      </c>
      <c r="C93" s="83" t="s">
        <v>67</v>
      </c>
      <c r="D93" s="84">
        <v>59.1548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704</v>
      </c>
      <c r="B95" s="87" t="s">
        <v>88</v>
      </c>
      <c r="C95" s="83" t="s">
        <v>5</v>
      </c>
      <c r="D95" s="84">
        <v>23.5973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64.5">
      <c r="A97" s="106" t="s">
        <v>705</v>
      </c>
      <c r="B97" s="87" t="s">
        <v>90</v>
      </c>
      <c r="C97" s="83" t="s">
        <v>5</v>
      </c>
      <c r="D97" s="84">
        <v>22.7377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84"/>
      <c r="E98" s="85"/>
      <c r="F98" s="85"/>
      <c r="G98" s="92"/>
      <c r="H98" s="56"/>
      <c r="I98" s="56"/>
      <c r="J98" s="56"/>
    </row>
    <row r="99" spans="1:10" s="22" customFormat="1" ht="26.25">
      <c r="A99" s="106" t="s">
        <v>706</v>
      </c>
      <c r="B99" s="87" t="s">
        <v>92</v>
      </c>
      <c r="C99" s="83" t="s">
        <v>67</v>
      </c>
      <c r="D99" s="84">
        <f>D93</f>
        <v>59.1548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126"/>
      <c r="E100" s="85"/>
      <c r="F100" s="85"/>
      <c r="G100" s="92"/>
      <c r="H100" s="56"/>
      <c r="I100" s="56"/>
      <c r="J100" s="56"/>
    </row>
    <row r="101" spans="1:10" s="22" customFormat="1" ht="64.5">
      <c r="A101" s="106" t="s">
        <v>707</v>
      </c>
      <c r="B101" s="87" t="s">
        <v>94</v>
      </c>
      <c r="C101" s="83" t="s">
        <v>67</v>
      </c>
      <c r="D101" s="84">
        <f>D93</f>
        <v>59.1548</v>
      </c>
      <c r="E101" s="85"/>
      <c r="F101" s="85"/>
      <c r="G101" s="92"/>
      <c r="H101" s="56"/>
      <c r="I101" s="56"/>
      <c r="J101" s="56"/>
    </row>
    <row r="102" spans="1:10" s="22" customFormat="1" ht="15">
      <c r="A102" s="81"/>
      <c r="B102" s="82"/>
      <c r="C102" s="83"/>
      <c r="D102" s="84"/>
      <c r="E102" s="85"/>
      <c r="F102" s="85"/>
      <c r="G102" s="92"/>
      <c r="H102" s="56"/>
      <c r="I102" s="56"/>
      <c r="J102" s="56"/>
    </row>
    <row r="103" spans="1:10" s="74" customFormat="1" ht="15.75">
      <c r="A103" s="99"/>
      <c r="B103" s="100" t="s">
        <v>95</v>
      </c>
      <c r="C103" s="101"/>
      <c r="D103" s="102"/>
      <c r="E103" s="103"/>
      <c r="F103" s="104"/>
      <c r="G103" s="19"/>
      <c r="H103" s="55"/>
      <c r="I103" s="73"/>
      <c r="J103" s="73"/>
    </row>
    <row r="105" spans="1:10" s="22" customFormat="1" ht="18">
      <c r="A105" s="105" t="s">
        <v>676</v>
      </c>
      <c r="B105" s="125" t="s">
        <v>19</v>
      </c>
      <c r="C105" s="77"/>
      <c r="D105" s="78"/>
      <c r="E105" s="79"/>
      <c r="F105" s="79"/>
      <c r="G105" s="19"/>
      <c r="H105" s="55"/>
      <c r="I105" s="56"/>
      <c r="J105" s="56"/>
    </row>
    <row r="106" spans="1:10" s="22" customFormat="1" ht="15">
      <c r="A106" s="81"/>
      <c r="B106" s="82"/>
      <c r="C106" s="83"/>
      <c r="D106" s="84"/>
      <c r="E106" s="85"/>
      <c r="F106" s="85"/>
      <c r="G106" s="19"/>
      <c r="H106" s="55"/>
      <c r="I106" s="56"/>
      <c r="J106" s="56"/>
    </row>
    <row r="107" spans="1:10" s="22" customFormat="1" ht="77.25">
      <c r="A107" s="106" t="s">
        <v>708</v>
      </c>
      <c r="B107" s="87" t="s">
        <v>97</v>
      </c>
      <c r="C107" s="83"/>
      <c r="D107" s="84"/>
      <c r="E107" s="85"/>
      <c r="F107" s="85"/>
      <c r="G107" s="19"/>
      <c r="H107" s="55"/>
      <c r="I107" s="55"/>
      <c r="J107" s="88"/>
    </row>
    <row r="108" spans="1:10" s="22" customFormat="1" ht="15">
      <c r="A108" s="106"/>
      <c r="B108" s="127" t="s">
        <v>205</v>
      </c>
      <c r="C108" s="128" t="s">
        <v>29</v>
      </c>
      <c r="D108" s="114">
        <f>D31</f>
        <v>82.4</v>
      </c>
      <c r="E108" s="129"/>
      <c r="F108" s="114"/>
      <c r="G108" s="19"/>
      <c r="H108" s="55"/>
      <c r="I108" s="55"/>
      <c r="J108" s="88"/>
    </row>
    <row r="109" spans="1:10" s="22" customFormat="1" ht="15">
      <c r="A109" s="81"/>
      <c r="B109" s="82"/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15">
      <c r="A110" s="106" t="s">
        <v>709</v>
      </c>
      <c r="B110" s="119" t="s">
        <v>100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101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38.25">
      <c r="A112" s="81"/>
      <c r="B112" s="119" t="s">
        <v>102</v>
      </c>
      <c r="C112" s="130"/>
      <c r="D112" s="131"/>
      <c r="E112" s="132"/>
      <c r="F112" s="133"/>
      <c r="G112" s="19"/>
      <c r="H112" s="55"/>
      <c r="I112" s="56"/>
      <c r="J112" s="56"/>
    </row>
    <row r="113" spans="1:10" s="22" customFormat="1" ht="25.5">
      <c r="A113" s="81"/>
      <c r="B113" s="119" t="s">
        <v>103</v>
      </c>
      <c r="C113" s="130"/>
      <c r="D113" s="131"/>
      <c r="E113" s="132"/>
      <c r="F113" s="133"/>
      <c r="G113" s="19"/>
      <c r="H113" s="55"/>
      <c r="I113" s="56"/>
      <c r="J113" s="56"/>
    </row>
    <row r="114" spans="1:10" s="22" customFormat="1" ht="15">
      <c r="A114" s="81"/>
      <c r="B114" s="127" t="s">
        <v>104</v>
      </c>
      <c r="C114" s="128" t="s">
        <v>32</v>
      </c>
      <c r="D114" s="114">
        <v>2</v>
      </c>
      <c r="E114" s="129"/>
      <c r="F114" s="114"/>
      <c r="G114" s="19"/>
      <c r="H114" s="55"/>
      <c r="I114" s="56"/>
      <c r="J114" s="56"/>
    </row>
    <row r="115" spans="1:10" s="22" customFormat="1" ht="15">
      <c r="A115" s="81"/>
      <c r="B115" s="134" t="s">
        <v>105</v>
      </c>
      <c r="C115" s="128" t="s">
        <v>32</v>
      </c>
      <c r="D115" s="114">
        <v>3</v>
      </c>
      <c r="E115" s="129"/>
      <c r="F115" s="114"/>
      <c r="G115" s="19"/>
      <c r="H115" s="55"/>
      <c r="I115" s="56"/>
      <c r="J115" s="56"/>
    </row>
    <row r="116" spans="1:10" s="22" customFormat="1" ht="15">
      <c r="A116" s="81"/>
      <c r="B116" s="82"/>
      <c r="C116" s="83"/>
      <c r="D116" s="84"/>
      <c r="E116" s="85"/>
      <c r="F116" s="85"/>
      <c r="G116" s="19"/>
      <c r="H116" s="55"/>
      <c r="I116" s="56"/>
      <c r="J116" s="56"/>
    </row>
    <row r="117" spans="1:10" s="22" customFormat="1" ht="63.75">
      <c r="A117" s="106" t="s">
        <v>710</v>
      </c>
      <c r="B117" s="119" t="s">
        <v>108</v>
      </c>
      <c r="C117" s="83"/>
      <c r="D117" s="84"/>
      <c r="E117" s="85"/>
      <c r="F117" s="85"/>
      <c r="G117" s="19"/>
      <c r="H117" s="55"/>
      <c r="I117" s="56"/>
      <c r="J117" s="56"/>
    </row>
    <row r="118" spans="1:10" s="22" customFormat="1" ht="15">
      <c r="A118" s="81"/>
      <c r="B118" s="135" t="s">
        <v>109</v>
      </c>
      <c r="C118" s="128" t="s">
        <v>32</v>
      </c>
      <c r="D118" s="114">
        <v>3</v>
      </c>
      <c r="E118" s="129"/>
      <c r="F118" s="114"/>
      <c r="G118" s="19"/>
      <c r="H118" s="55"/>
      <c r="I118" s="56"/>
      <c r="J118" s="56"/>
    </row>
    <row r="119" spans="1:10" s="22" customFormat="1" ht="15">
      <c r="A119" s="81"/>
      <c r="B119" s="127" t="s">
        <v>110</v>
      </c>
      <c r="C119" s="128" t="s">
        <v>32</v>
      </c>
      <c r="D119" s="114">
        <v>2</v>
      </c>
      <c r="E119" s="129"/>
      <c r="F119" s="114"/>
      <c r="G119" s="19"/>
      <c r="H119" s="55"/>
      <c r="I119" s="56"/>
      <c r="J119" s="56"/>
    </row>
    <row r="120" spans="1:10" s="22" customFormat="1" ht="15">
      <c r="A120" s="81"/>
      <c r="B120" s="82"/>
      <c r="C120" s="83"/>
      <c r="D120" s="84"/>
      <c r="E120" s="85"/>
      <c r="F120" s="85"/>
      <c r="G120" s="19"/>
      <c r="H120" s="55"/>
      <c r="I120" s="56"/>
      <c r="J120" s="56"/>
    </row>
    <row r="121" spans="1:10" s="22" customFormat="1" ht="26.25">
      <c r="A121" s="106" t="s">
        <v>711</v>
      </c>
      <c r="B121" s="107" t="s">
        <v>712</v>
      </c>
      <c r="C121" s="83" t="s">
        <v>6</v>
      </c>
      <c r="D121" s="84">
        <v>1</v>
      </c>
      <c r="E121" s="85"/>
      <c r="F121" s="85"/>
      <c r="G121" s="19"/>
      <c r="H121" s="55"/>
      <c r="I121" s="56"/>
      <c r="J121" s="56"/>
    </row>
    <row r="122" spans="1:10" s="22" customFormat="1" ht="15">
      <c r="A122" s="81"/>
      <c r="B122" s="82"/>
      <c r="C122" s="83"/>
      <c r="D122" s="84"/>
      <c r="E122" s="85"/>
      <c r="F122" s="85"/>
      <c r="G122" s="19"/>
      <c r="H122" s="55"/>
      <c r="I122" s="56"/>
      <c r="J122" s="56"/>
    </row>
    <row r="123" spans="1:10" s="22" customFormat="1" ht="39">
      <c r="A123" s="106" t="s">
        <v>713</v>
      </c>
      <c r="B123" s="107" t="s">
        <v>114</v>
      </c>
      <c r="C123" s="83" t="s">
        <v>6</v>
      </c>
      <c r="D123" s="84">
        <v>4</v>
      </c>
      <c r="E123" s="85"/>
      <c r="F123" s="85"/>
      <c r="G123" s="19"/>
      <c r="H123" s="55"/>
      <c r="I123" s="56"/>
      <c r="J123" s="56"/>
    </row>
    <row r="124" spans="1:10" s="22" customFormat="1" ht="15">
      <c r="A124" s="81"/>
      <c r="B124" s="82"/>
      <c r="C124" s="83"/>
      <c r="D124" s="84"/>
      <c r="E124" s="85"/>
      <c r="F124" s="85"/>
      <c r="G124" s="19"/>
      <c r="H124" s="55"/>
      <c r="I124" s="56"/>
      <c r="J124" s="56"/>
    </row>
    <row r="125" spans="1:10" s="22" customFormat="1" ht="39">
      <c r="A125" s="106" t="s">
        <v>714</v>
      </c>
      <c r="B125" s="87" t="s">
        <v>118</v>
      </c>
      <c r="C125" s="83" t="s">
        <v>5</v>
      </c>
      <c r="D125" s="84">
        <v>4.5</v>
      </c>
      <c r="E125" s="85"/>
      <c r="F125" s="85"/>
      <c r="G125" s="19"/>
      <c r="H125" s="55"/>
      <c r="I125" s="56"/>
      <c r="J125" s="56"/>
    </row>
    <row r="126" spans="1:10" s="22" customFormat="1" ht="15">
      <c r="A126" s="81"/>
      <c r="B126" s="82"/>
      <c r="C126" s="83"/>
      <c r="D126" s="84"/>
      <c r="E126" s="85"/>
      <c r="F126" s="85"/>
      <c r="G126" s="19"/>
      <c r="H126" s="56"/>
      <c r="I126" s="56"/>
      <c r="J126" s="56"/>
    </row>
    <row r="127" spans="1:10" s="22" customFormat="1" ht="64.5">
      <c r="A127" s="106" t="s">
        <v>715</v>
      </c>
      <c r="B127" s="107" t="s">
        <v>120</v>
      </c>
      <c r="C127" s="83" t="s">
        <v>6</v>
      </c>
      <c r="D127" s="84">
        <f>D123</f>
        <v>4</v>
      </c>
      <c r="E127" s="85"/>
      <c r="F127" s="85"/>
      <c r="G127" s="19"/>
      <c r="H127" s="56"/>
      <c r="I127" s="56"/>
      <c r="J127" s="56"/>
    </row>
    <row r="128" spans="1:10" s="22" customFormat="1" ht="15">
      <c r="A128" s="81"/>
      <c r="B128" s="107"/>
      <c r="C128" s="83"/>
      <c r="D128" s="84"/>
      <c r="E128" s="85"/>
      <c r="F128" s="85"/>
      <c r="G128" s="92"/>
      <c r="H128" s="56"/>
      <c r="I128" s="56"/>
      <c r="J128" s="56"/>
    </row>
    <row r="129" spans="1:10" s="74" customFormat="1" ht="15.75">
      <c r="A129" s="99"/>
      <c r="B129" s="100" t="s">
        <v>121</v>
      </c>
      <c r="C129" s="101"/>
      <c r="D129" s="102"/>
      <c r="E129" s="103"/>
      <c r="F129" s="104"/>
      <c r="G129" s="19"/>
      <c r="H129" s="55"/>
      <c r="I129" s="73"/>
      <c r="J129" s="73"/>
    </row>
    <row r="130" ht="15">
      <c r="G130" s="19"/>
    </row>
    <row r="131" spans="1:10" s="22" customFormat="1" ht="18">
      <c r="A131" s="105" t="s">
        <v>677</v>
      </c>
      <c r="B131" s="125" t="s">
        <v>2</v>
      </c>
      <c r="C131" s="77"/>
      <c r="D131" s="78"/>
      <c r="E131" s="79"/>
      <c r="F131" s="79"/>
      <c r="G131" s="92"/>
      <c r="H131" s="55"/>
      <c r="I131" s="56"/>
      <c r="J131" s="56"/>
    </row>
    <row r="132" spans="1:10" s="22" customFormat="1" ht="15">
      <c r="A132" s="81"/>
      <c r="B132" s="82"/>
      <c r="C132" s="83"/>
      <c r="D132" s="84"/>
      <c r="E132" s="85"/>
      <c r="F132" s="85"/>
      <c r="G132" s="19"/>
      <c r="H132" s="55"/>
      <c r="I132" s="56"/>
      <c r="J132" s="56"/>
    </row>
    <row r="133" spans="1:10" s="22" customFormat="1" ht="51">
      <c r="A133" s="81" t="s">
        <v>716</v>
      </c>
      <c r="B133" s="82" t="s">
        <v>123</v>
      </c>
      <c r="C133" s="83" t="s">
        <v>6</v>
      </c>
      <c r="D133" s="84">
        <v>1</v>
      </c>
      <c r="E133" s="85"/>
      <c r="F133" s="85"/>
      <c r="G133" s="92"/>
      <c r="H133" s="55"/>
      <c r="I133" s="56"/>
      <c r="J133" s="56"/>
    </row>
    <row r="134" spans="1:10" s="22" customFormat="1" ht="15">
      <c r="A134" s="81"/>
      <c r="B134" s="82"/>
      <c r="C134" s="83"/>
      <c r="D134" s="84"/>
      <c r="E134" s="85"/>
      <c r="F134" s="85"/>
      <c r="G134" s="92"/>
      <c r="H134" s="55"/>
      <c r="I134" s="56"/>
      <c r="J134" s="56"/>
    </row>
    <row r="135" spans="1:10" s="22" customFormat="1" ht="38.25">
      <c r="A135" s="81" t="s">
        <v>717</v>
      </c>
      <c r="B135" s="82" t="s">
        <v>125</v>
      </c>
      <c r="C135" s="83" t="s">
        <v>6</v>
      </c>
      <c r="D135" s="84">
        <v>1</v>
      </c>
      <c r="E135" s="85"/>
      <c r="F135" s="85"/>
      <c r="G135" s="92"/>
      <c r="H135" s="55"/>
      <c r="I135" s="56"/>
      <c r="J135" s="56"/>
    </row>
    <row r="136" spans="1:10" s="22" customFormat="1" ht="15">
      <c r="A136" s="81"/>
      <c r="B136" s="82"/>
      <c r="C136" s="83"/>
      <c r="D136" s="84"/>
      <c r="E136" s="85"/>
      <c r="F136" s="85"/>
      <c r="G136" s="92"/>
      <c r="H136" s="55"/>
      <c r="I136" s="56"/>
      <c r="J136" s="56"/>
    </row>
    <row r="137" spans="1:10" s="22" customFormat="1" ht="26.25">
      <c r="A137" s="81" t="s">
        <v>718</v>
      </c>
      <c r="B137" s="136" t="s">
        <v>127</v>
      </c>
      <c r="C137" s="83" t="s">
        <v>6</v>
      </c>
      <c r="D137" s="84">
        <v>1</v>
      </c>
      <c r="E137" s="85"/>
      <c r="F137" s="85"/>
      <c r="G137" s="92"/>
      <c r="H137" s="55"/>
      <c r="I137" s="56"/>
      <c r="J137" s="56"/>
    </row>
    <row r="138" spans="1:10" s="22" customFormat="1" ht="15">
      <c r="A138" s="81"/>
      <c r="B138" s="82"/>
      <c r="C138" s="83"/>
      <c r="D138" s="84"/>
      <c r="E138" s="85"/>
      <c r="F138" s="85"/>
      <c r="G138" s="137"/>
      <c r="H138" s="55"/>
      <c r="I138" s="56"/>
      <c r="J138" s="56"/>
    </row>
    <row r="139" spans="1:10" s="22" customFormat="1" ht="51.75">
      <c r="A139" s="81" t="s">
        <v>719</v>
      </c>
      <c r="B139" s="136" t="s">
        <v>129</v>
      </c>
      <c r="C139" s="83" t="s">
        <v>6</v>
      </c>
      <c r="D139" s="84">
        <v>1</v>
      </c>
      <c r="E139" s="85"/>
      <c r="F139" s="85"/>
      <c r="G139" s="92"/>
      <c r="H139" s="55"/>
      <c r="I139" s="55"/>
      <c r="J139" s="88"/>
    </row>
    <row r="140" spans="1:10" s="22" customFormat="1" ht="15">
      <c r="A140" s="81"/>
      <c r="B140" s="87"/>
      <c r="C140" s="83"/>
      <c r="D140" s="84"/>
      <c r="E140" s="85"/>
      <c r="F140" s="85"/>
      <c r="G140" s="92"/>
      <c r="H140" s="55"/>
      <c r="I140" s="55"/>
      <c r="J140" s="88"/>
    </row>
    <row r="141" spans="1:10" s="22" customFormat="1" ht="15">
      <c r="A141" s="81" t="s">
        <v>720</v>
      </c>
      <c r="B141" s="136" t="s">
        <v>131</v>
      </c>
      <c r="C141" s="83" t="s">
        <v>6</v>
      </c>
      <c r="D141" s="84">
        <f>D35</f>
        <v>3</v>
      </c>
      <c r="E141" s="85"/>
      <c r="F141" s="85"/>
      <c r="G141" s="19"/>
      <c r="H141" s="55"/>
      <c r="I141" s="55"/>
      <c r="J141" s="88"/>
    </row>
    <row r="142" spans="1:10" s="22" customFormat="1" ht="15">
      <c r="A142" s="81"/>
      <c r="B142" s="87"/>
      <c r="C142" s="83"/>
      <c r="D142" s="84"/>
      <c r="E142" s="85"/>
      <c r="F142" s="85"/>
      <c r="G142" s="19"/>
      <c r="H142" s="55"/>
      <c r="I142" s="55"/>
      <c r="J142" s="88"/>
    </row>
    <row r="143" spans="1:10" s="22" customFormat="1" ht="38.25">
      <c r="A143" s="81" t="s">
        <v>721</v>
      </c>
      <c r="B143" s="82" t="s">
        <v>133</v>
      </c>
      <c r="C143" s="83" t="s">
        <v>6</v>
      </c>
      <c r="D143" s="84">
        <v>1</v>
      </c>
      <c r="E143" s="85"/>
      <c r="F143" s="85"/>
      <c r="G143" s="19"/>
      <c r="H143" s="55"/>
      <c r="I143" s="55"/>
      <c r="J143" s="88"/>
    </row>
    <row r="144" spans="1:10" s="22" customFormat="1" ht="15">
      <c r="A144" s="81"/>
      <c r="B144" s="87"/>
      <c r="C144" s="83"/>
      <c r="D144" s="84"/>
      <c r="E144" s="85"/>
      <c r="F144" s="85"/>
      <c r="G144" s="19"/>
      <c r="H144" s="55"/>
      <c r="I144" s="55"/>
      <c r="J144" s="88"/>
    </row>
    <row r="145" spans="1:10" s="22" customFormat="1" ht="51.75">
      <c r="A145" s="81" t="s">
        <v>722</v>
      </c>
      <c r="B145" s="136" t="s">
        <v>135</v>
      </c>
      <c r="C145" s="83" t="s">
        <v>6</v>
      </c>
      <c r="D145" s="84">
        <v>1</v>
      </c>
      <c r="E145" s="85"/>
      <c r="F145" s="85"/>
      <c r="G145" s="11"/>
      <c r="H145" s="55"/>
      <c r="I145" s="55"/>
      <c r="J145" s="88"/>
    </row>
    <row r="146" spans="1:10" s="22" customFormat="1" ht="15">
      <c r="A146" s="81"/>
      <c r="B146" s="87"/>
      <c r="C146" s="83"/>
      <c r="D146" s="84"/>
      <c r="E146" s="85"/>
      <c r="F146" s="85"/>
      <c r="G146" s="19"/>
      <c r="H146" s="55"/>
      <c r="I146" s="55"/>
      <c r="J146" s="88"/>
    </row>
    <row r="147" spans="1:10" s="22" customFormat="1" ht="38.25">
      <c r="A147" s="81" t="s">
        <v>723</v>
      </c>
      <c r="B147" s="82" t="s">
        <v>137</v>
      </c>
      <c r="C147" s="83" t="s">
        <v>6</v>
      </c>
      <c r="D147" s="84">
        <v>1</v>
      </c>
      <c r="E147" s="85"/>
      <c r="F147" s="85"/>
      <c r="G147" s="19"/>
      <c r="H147" s="55"/>
      <c r="I147" s="56"/>
      <c r="J147" s="56"/>
    </row>
    <row r="148" spans="1:10" s="22" customFormat="1" ht="15">
      <c r="A148" s="81"/>
      <c r="B148" s="82"/>
      <c r="C148" s="83"/>
      <c r="D148" s="84"/>
      <c r="E148" s="85"/>
      <c r="F148" s="85"/>
      <c r="G148" s="19"/>
      <c r="H148" s="55"/>
      <c r="I148" s="56"/>
      <c r="J148" s="56"/>
    </row>
    <row r="149" spans="1:10" s="22" customFormat="1" ht="26.25">
      <c r="A149" s="81" t="s">
        <v>724</v>
      </c>
      <c r="B149" s="136" t="s">
        <v>139</v>
      </c>
      <c r="C149" s="83" t="s">
        <v>6</v>
      </c>
      <c r="D149" s="84">
        <v>1</v>
      </c>
      <c r="E149" s="85"/>
      <c r="F149" s="85"/>
      <c r="G149" s="19"/>
      <c r="H149" s="55"/>
      <c r="I149" s="55"/>
      <c r="J149" s="88"/>
    </row>
    <row r="150" spans="1:10" s="22" customFormat="1" ht="15">
      <c r="A150" s="81"/>
      <c r="B150" s="87"/>
      <c r="C150" s="83"/>
      <c r="D150" s="84"/>
      <c r="E150" s="85"/>
      <c r="F150" s="85"/>
      <c r="G150" s="19"/>
      <c r="H150" s="55"/>
      <c r="I150" s="55"/>
      <c r="J150" s="88"/>
    </row>
    <row r="151" spans="1:10" s="22" customFormat="1" ht="15.75">
      <c r="A151" s="99"/>
      <c r="B151" s="100" t="s">
        <v>140</v>
      </c>
      <c r="C151" s="101"/>
      <c r="D151" s="102"/>
      <c r="E151" s="103"/>
      <c r="F151" s="104"/>
      <c r="G151" s="19"/>
      <c r="H151" s="55"/>
      <c r="I151" s="55"/>
      <c r="J151" s="88"/>
    </row>
    <row r="152" spans="7:10" s="74" customFormat="1" ht="15.75">
      <c r="G152" s="19"/>
      <c r="H152" s="55"/>
      <c r="I152" s="73"/>
      <c r="J152" s="73"/>
    </row>
    <row r="153" spans="1:10" s="22" customFormat="1" ht="18">
      <c r="A153" s="105" t="s">
        <v>678</v>
      </c>
      <c r="B153" s="125" t="s">
        <v>22</v>
      </c>
      <c r="C153" s="77"/>
      <c r="D153" s="78"/>
      <c r="E153" s="79"/>
      <c r="F153" s="79"/>
      <c r="G153" s="19"/>
      <c r="H153" s="55"/>
      <c r="I153" s="56"/>
      <c r="J153" s="56"/>
    </row>
    <row r="154" spans="1:10" s="22" customFormat="1" ht="15">
      <c r="A154" s="81"/>
      <c r="B154" s="82"/>
      <c r="C154" s="83"/>
      <c r="D154" s="84"/>
      <c r="E154" s="85"/>
      <c r="F154" s="85"/>
      <c r="G154" s="19"/>
      <c r="H154" s="55"/>
      <c r="I154" s="56"/>
      <c r="J154" s="56"/>
    </row>
    <row r="155" spans="1:10" s="22" customFormat="1" ht="25.5">
      <c r="A155" s="81" t="s">
        <v>725</v>
      </c>
      <c r="B155" s="82" t="s">
        <v>142</v>
      </c>
      <c r="C155" s="140" t="s">
        <v>221</v>
      </c>
      <c r="D155" s="84"/>
      <c r="E155" s="85"/>
      <c r="F155" s="85"/>
      <c r="G155" s="19"/>
      <c r="H155" s="55"/>
      <c r="I155" s="56"/>
      <c r="J155" s="56"/>
    </row>
    <row r="156" spans="1:10" s="22" customFormat="1" ht="15">
      <c r="A156" s="81"/>
      <c r="B156" s="82"/>
      <c r="C156" s="83"/>
      <c r="D156" s="84"/>
      <c r="E156" s="85"/>
      <c r="F156" s="85"/>
      <c r="G156" s="19"/>
      <c r="H156" s="55"/>
      <c r="I156" s="56"/>
      <c r="J156" s="56"/>
    </row>
    <row r="157" spans="1:10" s="22" customFormat="1" ht="15">
      <c r="A157" s="81" t="s">
        <v>726</v>
      </c>
      <c r="B157" s="138" t="s">
        <v>144</v>
      </c>
      <c r="C157" s="140" t="s">
        <v>223</v>
      </c>
      <c r="D157" s="84"/>
      <c r="E157" s="85"/>
      <c r="F157" s="85"/>
      <c r="G157" s="19"/>
      <c r="H157" s="56"/>
      <c r="I157" s="56"/>
      <c r="J157" s="56"/>
    </row>
    <row r="158" spans="1:10" s="22" customFormat="1" ht="15">
      <c r="A158" s="81"/>
      <c r="B158" s="82"/>
      <c r="C158" s="83"/>
      <c r="D158" s="84"/>
      <c r="E158" s="85"/>
      <c r="F158" s="85"/>
      <c r="G158" s="19"/>
      <c r="H158" s="56"/>
      <c r="I158" s="56"/>
      <c r="J158" s="56"/>
    </row>
    <row r="159" spans="1:10" s="22" customFormat="1" ht="39">
      <c r="A159" s="81" t="s">
        <v>727</v>
      </c>
      <c r="B159" s="87" t="s">
        <v>146</v>
      </c>
      <c r="C159" s="83" t="s">
        <v>6</v>
      </c>
      <c r="D159" s="84">
        <v>1</v>
      </c>
      <c r="E159" s="85"/>
      <c r="F159" s="85"/>
      <c r="G159" s="19"/>
      <c r="H159" s="55"/>
      <c r="I159" s="56"/>
      <c r="J159" s="56"/>
    </row>
    <row r="160" spans="1:10" s="22" customFormat="1" ht="15">
      <c r="A160" s="81"/>
      <c r="B160" s="82"/>
      <c r="C160" s="83"/>
      <c r="D160" s="84"/>
      <c r="E160" s="85"/>
      <c r="F160" s="85"/>
      <c r="G160" s="19"/>
      <c r="H160" s="55"/>
      <c r="I160" s="56"/>
      <c r="J160" s="56"/>
    </row>
    <row r="161" spans="1:10" s="22" customFormat="1" ht="15">
      <c r="A161" s="81" t="s">
        <v>728</v>
      </c>
      <c r="B161" s="87" t="s">
        <v>148</v>
      </c>
      <c r="C161" s="83" t="s">
        <v>6</v>
      </c>
      <c r="D161" s="84">
        <v>1</v>
      </c>
      <c r="E161" s="85"/>
      <c r="F161" s="85"/>
      <c r="G161" s="19"/>
      <c r="H161" s="55"/>
      <c r="I161" s="56"/>
      <c r="J161" s="56"/>
    </row>
    <row r="162" spans="1:10" s="22" customFormat="1" ht="15">
      <c r="A162" s="81"/>
      <c r="B162" s="82"/>
      <c r="C162" s="83"/>
      <c r="D162" s="84"/>
      <c r="E162" s="85"/>
      <c r="F162" s="85"/>
      <c r="G162" s="19"/>
      <c r="H162" s="55"/>
      <c r="I162" s="56"/>
      <c r="J162" s="56"/>
    </row>
    <row r="163" spans="1:10" s="22" customFormat="1" ht="26.25">
      <c r="A163" s="81" t="s">
        <v>729</v>
      </c>
      <c r="B163" s="87" t="s">
        <v>150</v>
      </c>
      <c r="C163" s="83" t="s">
        <v>29</v>
      </c>
      <c r="D163" s="84">
        <f>D31</f>
        <v>82.4</v>
      </c>
      <c r="E163" s="85"/>
      <c r="F163" s="85"/>
      <c r="G163" s="19"/>
      <c r="H163" s="55"/>
      <c r="I163" s="56"/>
      <c r="J163" s="56"/>
    </row>
    <row r="164" spans="1:10" s="22" customFormat="1" ht="15">
      <c r="A164" s="81"/>
      <c r="B164" s="82"/>
      <c r="C164" s="83"/>
      <c r="D164" s="84"/>
      <c r="E164" s="85"/>
      <c r="F164" s="85"/>
      <c r="G164" s="19"/>
      <c r="H164" s="55"/>
      <c r="I164" s="56"/>
      <c r="J164" s="56"/>
    </row>
    <row r="165" spans="1:10" s="22" customFormat="1" ht="26.25">
      <c r="A165" s="81" t="s">
        <v>730</v>
      </c>
      <c r="B165" s="87" t="s">
        <v>152</v>
      </c>
      <c r="C165" s="83" t="s">
        <v>29</v>
      </c>
      <c r="D165" s="84">
        <f>D31</f>
        <v>82.4</v>
      </c>
      <c r="E165" s="85"/>
      <c r="F165" s="85"/>
      <c r="G165" s="19"/>
      <c r="H165" s="55"/>
      <c r="I165" s="56"/>
      <c r="J165" s="56"/>
    </row>
    <row r="166" spans="1:10" s="22" customFormat="1" ht="15">
      <c r="A166" s="81"/>
      <c r="B166" s="82"/>
      <c r="C166" s="83"/>
      <c r="D166" s="84"/>
      <c r="E166" s="85"/>
      <c r="F166" s="85"/>
      <c r="G166" s="19"/>
      <c r="H166" s="55"/>
      <c r="I166" s="56"/>
      <c r="J166" s="56"/>
    </row>
    <row r="167" spans="1:10" s="22" customFormat="1" ht="15">
      <c r="A167" s="81" t="s">
        <v>731</v>
      </c>
      <c r="B167" s="87" t="s">
        <v>154</v>
      </c>
      <c r="C167" s="83" t="s">
        <v>67</v>
      </c>
      <c r="D167" s="84">
        <f>D31*3</f>
        <v>247.20000000000002</v>
      </c>
      <c r="E167" s="85"/>
      <c r="F167" s="85"/>
      <c r="G167" s="19"/>
      <c r="H167" s="55"/>
      <c r="I167" s="55"/>
      <c r="J167" s="88"/>
    </row>
    <row r="168" spans="1:10" s="22" customFormat="1" ht="15">
      <c r="A168" s="81"/>
      <c r="B168" s="87"/>
      <c r="C168" s="83"/>
      <c r="D168" s="84"/>
      <c r="E168" s="85"/>
      <c r="F168" s="85"/>
      <c r="G168" s="19"/>
      <c r="H168" s="55"/>
      <c r="I168" s="55"/>
      <c r="J168" s="88"/>
    </row>
    <row r="169" spans="1:10" s="22" customFormat="1" ht="51">
      <c r="A169" s="81" t="s">
        <v>732</v>
      </c>
      <c r="B169" s="98" t="s">
        <v>156</v>
      </c>
      <c r="C169" s="83" t="s">
        <v>6</v>
      </c>
      <c r="D169" s="84">
        <v>1</v>
      </c>
      <c r="E169" s="85"/>
      <c r="F169" s="85"/>
      <c r="G169" s="19"/>
      <c r="H169" s="55"/>
      <c r="I169" s="55"/>
      <c r="J169" s="88"/>
    </row>
    <row r="170" spans="1:10" s="22" customFormat="1" ht="15">
      <c r="A170" s="81"/>
      <c r="B170" s="87"/>
      <c r="C170" s="83"/>
      <c r="D170" s="84"/>
      <c r="E170" s="139"/>
      <c r="F170" s="85"/>
      <c r="G170" s="19"/>
      <c r="H170" s="55"/>
      <c r="I170" s="55"/>
      <c r="J170" s="88"/>
    </row>
    <row r="171" spans="1:10" s="22" customFormat="1" ht="114.75">
      <c r="A171" s="81" t="s">
        <v>733</v>
      </c>
      <c r="B171" s="98" t="s">
        <v>158</v>
      </c>
      <c r="C171" s="83" t="s">
        <v>6</v>
      </c>
      <c r="D171" s="84">
        <v>1</v>
      </c>
      <c r="E171" s="85"/>
      <c r="F171" s="85"/>
      <c r="G171" s="92"/>
      <c r="H171" s="55"/>
      <c r="I171" s="55"/>
      <c r="J171" s="88"/>
    </row>
    <row r="172" spans="1:10" s="22" customFormat="1" ht="15">
      <c r="A172" s="81"/>
      <c r="B172" s="87"/>
      <c r="C172" s="83"/>
      <c r="D172" s="84"/>
      <c r="E172" s="85"/>
      <c r="F172" s="85"/>
      <c r="G172" s="19"/>
      <c r="H172" s="55"/>
      <c r="I172" s="55"/>
      <c r="J172" s="88"/>
    </row>
    <row r="173" spans="1:10" s="22" customFormat="1" ht="51">
      <c r="A173" s="81" t="s">
        <v>734</v>
      </c>
      <c r="B173" s="98" t="s">
        <v>160</v>
      </c>
      <c r="C173" s="83" t="s">
        <v>6</v>
      </c>
      <c r="D173" s="84">
        <v>1</v>
      </c>
      <c r="E173" s="85"/>
      <c r="F173" s="85"/>
      <c r="G173" s="19"/>
      <c r="H173" s="55"/>
      <c r="I173" s="55"/>
      <c r="J173" s="88"/>
    </row>
    <row r="174" spans="1:10" s="22" customFormat="1" ht="15">
      <c r="A174" s="81"/>
      <c r="B174" s="87"/>
      <c r="C174" s="83"/>
      <c r="D174" s="84"/>
      <c r="E174" s="85"/>
      <c r="F174" s="85"/>
      <c r="G174" s="19"/>
      <c r="H174" s="55"/>
      <c r="I174" s="55"/>
      <c r="J174" s="88"/>
    </row>
    <row r="175" spans="1:10" s="22" customFormat="1" ht="63.75">
      <c r="A175" s="81" t="s">
        <v>735</v>
      </c>
      <c r="B175" s="98" t="s">
        <v>162</v>
      </c>
      <c r="C175" s="83" t="s">
        <v>6</v>
      </c>
      <c r="D175" s="84">
        <v>1</v>
      </c>
      <c r="E175" s="85"/>
      <c r="F175" s="85"/>
      <c r="G175" s="19"/>
      <c r="H175" s="55"/>
      <c r="I175" s="55"/>
      <c r="J175" s="88"/>
    </row>
    <row r="176" spans="1:10" s="22" customFormat="1" ht="15">
      <c r="A176" s="81"/>
      <c r="B176" s="82"/>
      <c r="C176" s="83"/>
      <c r="D176" s="84"/>
      <c r="E176" s="85"/>
      <c r="F176" s="85"/>
      <c r="G176" s="19"/>
      <c r="H176" s="55"/>
      <c r="I176" s="56"/>
      <c r="J176" s="56"/>
    </row>
    <row r="177" spans="1:10" s="74" customFormat="1" ht="15.75">
      <c r="A177" s="99"/>
      <c r="B177" s="100" t="s">
        <v>163</v>
      </c>
      <c r="C177" s="101"/>
      <c r="D177" s="102"/>
      <c r="E177" s="103"/>
      <c r="F177" s="104"/>
      <c r="G177" s="19"/>
      <c r="H177" s="55"/>
      <c r="I177" s="73"/>
      <c r="J177" s="73"/>
    </row>
    <row r="178" ht="15">
      <c r="G178" s="19"/>
    </row>
    <row r="179" ht="15">
      <c r="G179" s="19"/>
    </row>
    <row r="180" ht="15">
      <c r="G180" s="19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  <row r="188" ht="15">
      <c r="G188" s="19"/>
    </row>
    <row r="189" ht="15">
      <c r="G189" s="19"/>
    </row>
    <row r="190" ht="15">
      <c r="G190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4" max="255" man="1"/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zoomScaleSheetLayoutView="90" workbookViewId="0" topLeftCell="A1">
      <selection activeCell="B4" sqref="B4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736</v>
      </c>
      <c r="B3" s="250" t="s">
        <v>737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738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739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740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741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742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743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738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744</v>
      </c>
      <c r="B31" s="87" t="s">
        <v>28</v>
      </c>
      <c r="C31" s="83" t="s">
        <v>29</v>
      </c>
      <c r="D31" s="84">
        <v>180.83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745</v>
      </c>
      <c r="B33" s="89" t="s">
        <v>31</v>
      </c>
      <c r="C33" s="90" t="s">
        <v>32</v>
      </c>
      <c r="D33" s="84">
        <v>13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746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747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748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749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750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751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752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753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754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755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739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756</v>
      </c>
      <c r="B59" s="107" t="s">
        <v>55</v>
      </c>
      <c r="C59" s="83" t="s">
        <v>5</v>
      </c>
      <c r="D59" s="84">
        <v>31.8966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757</v>
      </c>
      <c r="B61" s="107" t="s">
        <v>57</v>
      </c>
      <c r="C61" s="83" t="s">
        <v>5</v>
      </c>
      <c r="D61" s="84">
        <f>D95+D97</f>
        <v>120.70989999999999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758</v>
      </c>
      <c r="B63" s="87" t="s">
        <v>59</v>
      </c>
      <c r="C63" s="108"/>
      <c r="D63" s="109">
        <v>422.1546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253.29276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126.64638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42.21546000000001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759</v>
      </c>
      <c r="B68" s="87" t="s">
        <v>64</v>
      </c>
      <c r="C68" s="108"/>
      <c r="D68" s="118">
        <v>2.864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1.7184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0.8592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0.2864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760</v>
      </c>
      <c r="B73" s="87" t="s">
        <v>66</v>
      </c>
      <c r="C73" s="83" t="s">
        <v>67</v>
      </c>
      <c r="D73" s="84">
        <v>136.98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761</v>
      </c>
      <c r="B75" s="119" t="s">
        <v>69</v>
      </c>
      <c r="C75" s="83" t="s">
        <v>70</v>
      </c>
      <c r="D75" s="84">
        <v>22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762</v>
      </c>
      <c r="B77" s="119" t="s">
        <v>72</v>
      </c>
      <c r="C77" s="83" t="s">
        <v>5</v>
      </c>
      <c r="D77" s="84">
        <v>21.5815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763</v>
      </c>
      <c r="B79" s="87" t="s">
        <v>74</v>
      </c>
      <c r="C79" s="83" t="s">
        <v>5</v>
      </c>
      <c r="D79" s="84">
        <v>91.6959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764</v>
      </c>
      <c r="B81" s="119" t="s">
        <v>76</v>
      </c>
      <c r="C81" s="83" t="s">
        <v>5</v>
      </c>
      <c r="D81" s="84">
        <v>306.06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765</v>
      </c>
      <c r="B83" s="107" t="s">
        <v>78</v>
      </c>
      <c r="C83" s="83" t="s">
        <v>5</v>
      </c>
      <c r="D83" s="84">
        <f>D59</f>
        <v>31.8966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766</v>
      </c>
      <c r="B85" s="87" t="s">
        <v>80</v>
      </c>
      <c r="C85" s="83" t="s">
        <v>5</v>
      </c>
      <c r="D85" s="84">
        <v>118.958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740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767</v>
      </c>
      <c r="B91" s="87" t="s">
        <v>84</v>
      </c>
      <c r="C91" s="83" t="s">
        <v>29</v>
      </c>
      <c r="D91" s="84">
        <v>198.66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768</v>
      </c>
      <c r="B93" s="87" t="s">
        <v>86</v>
      </c>
      <c r="C93" s="83" t="s">
        <v>67</v>
      </c>
      <c r="D93" s="84">
        <v>283.839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769</v>
      </c>
      <c r="B95" s="87" t="s">
        <v>88</v>
      </c>
      <c r="C95" s="83" t="s">
        <v>5</v>
      </c>
      <c r="D95" s="84">
        <v>16.3569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64.5">
      <c r="A97" s="106" t="s">
        <v>770</v>
      </c>
      <c r="B97" s="87" t="s">
        <v>90</v>
      </c>
      <c r="C97" s="83" t="s">
        <v>5</v>
      </c>
      <c r="D97" s="84">
        <v>104.353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84"/>
      <c r="E98" s="85"/>
      <c r="F98" s="85"/>
      <c r="G98" s="92"/>
      <c r="H98" s="56"/>
      <c r="I98" s="56"/>
      <c r="J98" s="56"/>
    </row>
    <row r="99" spans="1:10" s="22" customFormat="1" ht="26.25">
      <c r="A99" s="106" t="s">
        <v>771</v>
      </c>
      <c r="B99" s="87" t="s">
        <v>92</v>
      </c>
      <c r="C99" s="83" t="s">
        <v>67</v>
      </c>
      <c r="D99" s="84">
        <f>D93</f>
        <v>283.839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126"/>
      <c r="E100" s="85"/>
      <c r="F100" s="85"/>
      <c r="G100" s="92"/>
      <c r="H100" s="56"/>
      <c r="I100" s="56"/>
      <c r="J100" s="56"/>
    </row>
    <row r="101" spans="1:10" s="22" customFormat="1" ht="64.5">
      <c r="A101" s="106" t="s">
        <v>772</v>
      </c>
      <c r="B101" s="87" t="s">
        <v>94</v>
      </c>
      <c r="C101" s="83" t="s">
        <v>67</v>
      </c>
      <c r="D101" s="84">
        <f>D93</f>
        <v>283.839</v>
      </c>
      <c r="E101" s="85"/>
      <c r="F101" s="85"/>
      <c r="G101" s="92"/>
      <c r="H101" s="56"/>
      <c r="I101" s="56"/>
      <c r="J101" s="56"/>
    </row>
    <row r="102" spans="1:10" s="22" customFormat="1" ht="15">
      <c r="A102" s="81"/>
      <c r="B102" s="82"/>
      <c r="C102" s="83"/>
      <c r="D102" s="84"/>
      <c r="E102" s="85"/>
      <c r="F102" s="85"/>
      <c r="G102" s="92"/>
      <c r="H102" s="56"/>
      <c r="I102" s="56"/>
      <c r="J102" s="56"/>
    </row>
    <row r="103" spans="1:10" s="74" customFormat="1" ht="15.75">
      <c r="A103" s="99"/>
      <c r="B103" s="100" t="s">
        <v>95</v>
      </c>
      <c r="C103" s="101"/>
      <c r="D103" s="102"/>
      <c r="E103" s="103"/>
      <c r="F103" s="104"/>
      <c r="G103" s="19"/>
      <c r="H103" s="55"/>
      <c r="I103" s="73"/>
      <c r="J103" s="73"/>
    </row>
    <row r="105" spans="1:10" s="22" customFormat="1" ht="18">
      <c r="A105" s="105" t="s">
        <v>741</v>
      </c>
      <c r="B105" s="125" t="s">
        <v>19</v>
      </c>
      <c r="C105" s="77"/>
      <c r="D105" s="78"/>
      <c r="E105" s="79"/>
      <c r="F105" s="79"/>
      <c r="G105" s="19"/>
      <c r="H105" s="55"/>
      <c r="I105" s="56"/>
      <c r="J105" s="56"/>
    </row>
    <row r="106" spans="1:10" s="22" customFormat="1" ht="15">
      <c r="A106" s="81"/>
      <c r="B106" s="82"/>
      <c r="C106" s="83"/>
      <c r="D106" s="84"/>
      <c r="E106" s="85"/>
      <c r="F106" s="85"/>
      <c r="G106" s="19"/>
      <c r="H106" s="55"/>
      <c r="I106" s="56"/>
      <c r="J106" s="56"/>
    </row>
    <row r="107" spans="1:10" s="22" customFormat="1" ht="77.25">
      <c r="A107" s="106" t="s">
        <v>773</v>
      </c>
      <c r="B107" s="87" t="s">
        <v>97</v>
      </c>
      <c r="C107" s="83"/>
      <c r="D107" s="84"/>
      <c r="E107" s="85"/>
      <c r="F107" s="85"/>
      <c r="G107" s="19"/>
      <c r="H107" s="55"/>
      <c r="I107" s="55"/>
      <c r="J107" s="88"/>
    </row>
    <row r="108" spans="1:10" s="22" customFormat="1" ht="15">
      <c r="A108" s="106"/>
      <c r="B108" s="127" t="s">
        <v>205</v>
      </c>
      <c r="C108" s="128" t="s">
        <v>29</v>
      </c>
      <c r="D108" s="114">
        <f>D31-D111</f>
        <v>174.4</v>
      </c>
      <c r="E108" s="129"/>
      <c r="F108" s="114"/>
      <c r="G108" s="19"/>
      <c r="H108" s="55"/>
      <c r="I108" s="55"/>
      <c r="J108" s="88"/>
    </row>
    <row r="109" spans="1:10" s="22" customFormat="1" ht="15">
      <c r="A109" s="81"/>
      <c r="B109" s="82"/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77.25">
      <c r="A110" s="106" t="s">
        <v>774</v>
      </c>
      <c r="B110" s="87" t="s">
        <v>775</v>
      </c>
      <c r="C110" s="83"/>
      <c r="D110" s="84"/>
      <c r="E110" s="85"/>
      <c r="F110" s="85"/>
      <c r="G110" s="19"/>
      <c r="H110" s="55"/>
      <c r="I110" s="55"/>
      <c r="J110" s="88"/>
    </row>
    <row r="111" spans="1:10" s="22" customFormat="1" ht="15">
      <c r="A111" s="106"/>
      <c r="B111" s="127" t="s">
        <v>776</v>
      </c>
      <c r="C111" s="128" t="s">
        <v>29</v>
      </c>
      <c r="D111" s="114">
        <v>6.43</v>
      </c>
      <c r="E111" s="129"/>
      <c r="F111" s="114"/>
      <c r="G111" s="19"/>
      <c r="H111" s="55"/>
      <c r="I111" s="55"/>
      <c r="J111" s="88"/>
    </row>
    <row r="112" spans="1:10" s="22" customFormat="1" ht="15">
      <c r="A112" s="81"/>
      <c r="B112" s="82"/>
      <c r="C112" s="83"/>
      <c r="D112" s="84"/>
      <c r="E112" s="85"/>
      <c r="F112" s="85"/>
      <c r="G112" s="19"/>
      <c r="H112" s="55"/>
      <c r="I112" s="56"/>
      <c r="J112" s="56"/>
    </row>
    <row r="113" spans="1:10" s="22" customFormat="1" ht="15">
      <c r="A113" s="106" t="s">
        <v>777</v>
      </c>
      <c r="B113" s="119" t="s">
        <v>100</v>
      </c>
      <c r="C113" s="130"/>
      <c r="D113" s="131"/>
      <c r="E113" s="132"/>
      <c r="F113" s="133"/>
      <c r="G113" s="19"/>
      <c r="H113" s="55"/>
      <c r="I113" s="56"/>
      <c r="J113" s="56"/>
    </row>
    <row r="114" spans="1:10" s="22" customFormat="1" ht="25.5">
      <c r="A114" s="81"/>
      <c r="B114" s="119" t="s">
        <v>101</v>
      </c>
      <c r="C114" s="130"/>
      <c r="D114" s="131"/>
      <c r="E114" s="132"/>
      <c r="F114" s="133"/>
      <c r="G114" s="19"/>
      <c r="H114" s="55"/>
      <c r="I114" s="56"/>
      <c r="J114" s="56"/>
    </row>
    <row r="115" spans="1:10" s="22" customFormat="1" ht="38.25">
      <c r="A115" s="81"/>
      <c r="B115" s="119" t="s">
        <v>102</v>
      </c>
      <c r="C115" s="130"/>
      <c r="D115" s="131"/>
      <c r="E115" s="132"/>
      <c r="F115" s="133"/>
      <c r="G115" s="19"/>
      <c r="H115" s="55"/>
      <c r="I115" s="56"/>
      <c r="J115" s="56"/>
    </row>
    <row r="116" spans="1:10" s="22" customFormat="1" ht="25.5">
      <c r="A116" s="81"/>
      <c r="B116" s="119" t="s">
        <v>103</v>
      </c>
      <c r="C116" s="130"/>
      <c r="D116" s="131"/>
      <c r="E116" s="132"/>
      <c r="F116" s="133"/>
      <c r="G116" s="19"/>
      <c r="H116" s="55"/>
      <c r="I116" s="56"/>
      <c r="J116" s="56"/>
    </row>
    <row r="117" spans="1:10" s="22" customFormat="1" ht="15">
      <c r="A117" s="81"/>
      <c r="B117" s="127" t="s">
        <v>104</v>
      </c>
      <c r="C117" s="128" t="s">
        <v>32</v>
      </c>
      <c r="D117" s="114">
        <v>12</v>
      </c>
      <c r="E117" s="129"/>
      <c r="F117" s="114"/>
      <c r="G117" s="19"/>
      <c r="H117" s="55"/>
      <c r="I117" s="56"/>
      <c r="J117" s="56"/>
    </row>
    <row r="118" spans="1:10" s="22" customFormat="1" ht="15">
      <c r="A118" s="81"/>
      <c r="B118" s="82"/>
      <c r="C118" s="83"/>
      <c r="D118" s="84"/>
      <c r="E118" s="85"/>
      <c r="F118" s="85"/>
      <c r="G118" s="19"/>
      <c r="H118" s="55"/>
      <c r="I118" s="56"/>
      <c r="J118" s="56"/>
    </row>
    <row r="119" spans="1:10" s="22" customFormat="1" ht="63.75">
      <c r="A119" s="106" t="s">
        <v>778</v>
      </c>
      <c r="B119" s="119" t="s">
        <v>108</v>
      </c>
      <c r="C119" s="83"/>
      <c r="D119" s="84"/>
      <c r="E119" s="85"/>
      <c r="F119" s="85"/>
      <c r="G119" s="19"/>
      <c r="H119" s="55"/>
      <c r="I119" s="56"/>
      <c r="J119" s="56"/>
    </row>
    <row r="120" spans="1:10" s="22" customFormat="1" ht="15">
      <c r="A120" s="81"/>
      <c r="B120" s="135" t="s">
        <v>109</v>
      </c>
      <c r="C120" s="128" t="s">
        <v>32</v>
      </c>
      <c r="D120" s="114">
        <v>6</v>
      </c>
      <c r="E120" s="129"/>
      <c r="F120" s="114"/>
      <c r="G120" s="19"/>
      <c r="H120" s="55"/>
      <c r="I120" s="56"/>
      <c r="J120" s="56"/>
    </row>
    <row r="121" spans="1:10" s="22" customFormat="1" ht="15">
      <c r="A121" s="81"/>
      <c r="B121" s="127" t="s">
        <v>110</v>
      </c>
      <c r="C121" s="128" t="s">
        <v>32</v>
      </c>
      <c r="D121" s="114">
        <v>6</v>
      </c>
      <c r="E121" s="129"/>
      <c r="F121" s="114"/>
      <c r="G121" s="19"/>
      <c r="H121" s="55"/>
      <c r="I121" s="56"/>
      <c r="J121" s="56"/>
    </row>
    <row r="122" spans="1:10" s="22" customFormat="1" ht="15">
      <c r="A122" s="81"/>
      <c r="B122" s="82"/>
      <c r="C122" s="83"/>
      <c r="D122" s="84"/>
      <c r="E122" s="85"/>
      <c r="F122" s="85"/>
      <c r="G122" s="19"/>
      <c r="H122" s="55"/>
      <c r="I122" s="56"/>
      <c r="J122" s="56"/>
    </row>
    <row r="123" spans="1:10" s="22" customFormat="1" ht="51.75">
      <c r="A123" s="106" t="s">
        <v>779</v>
      </c>
      <c r="B123" s="107" t="s">
        <v>780</v>
      </c>
      <c r="C123" s="83" t="s">
        <v>6</v>
      </c>
      <c r="D123" s="84">
        <v>1</v>
      </c>
      <c r="E123" s="85"/>
      <c r="F123" s="85"/>
      <c r="G123" s="19"/>
      <c r="H123" s="55"/>
      <c r="I123" s="56"/>
      <c r="J123" s="56"/>
    </row>
    <row r="124" spans="1:10" s="22" customFormat="1" ht="15">
      <c r="A124" s="81"/>
      <c r="B124" s="82"/>
      <c r="C124" s="83"/>
      <c r="D124" s="84"/>
      <c r="E124" s="85"/>
      <c r="F124" s="85"/>
      <c r="G124" s="19"/>
      <c r="H124" s="55"/>
      <c r="I124" s="56"/>
      <c r="J124" s="56"/>
    </row>
    <row r="125" spans="1:10" s="22" customFormat="1" ht="39">
      <c r="A125" s="106" t="s">
        <v>781</v>
      </c>
      <c r="B125" s="107" t="s">
        <v>114</v>
      </c>
      <c r="C125" s="83" t="s">
        <v>6</v>
      </c>
      <c r="D125" s="84">
        <v>9</v>
      </c>
      <c r="E125" s="85"/>
      <c r="F125" s="85"/>
      <c r="G125" s="19"/>
      <c r="H125" s="55"/>
      <c r="I125" s="56"/>
      <c r="J125" s="56"/>
    </row>
    <row r="126" spans="1:10" s="22" customFormat="1" ht="15">
      <c r="A126" s="81"/>
      <c r="B126" s="82"/>
      <c r="C126" s="83"/>
      <c r="D126" s="84"/>
      <c r="E126" s="85"/>
      <c r="F126" s="85"/>
      <c r="G126" s="19"/>
      <c r="H126" s="55"/>
      <c r="I126" s="56"/>
      <c r="J126" s="56"/>
    </row>
    <row r="127" spans="1:10" s="22" customFormat="1" ht="39">
      <c r="A127" s="106" t="s">
        <v>782</v>
      </c>
      <c r="B127" s="107" t="s">
        <v>116</v>
      </c>
      <c r="C127" s="83" t="s">
        <v>6</v>
      </c>
      <c r="D127" s="84">
        <v>1</v>
      </c>
      <c r="E127" s="85"/>
      <c r="F127" s="85"/>
      <c r="G127" s="19"/>
      <c r="H127" s="55"/>
      <c r="I127" s="56"/>
      <c r="J127" s="56"/>
    </row>
    <row r="128" spans="1:10" s="22" customFormat="1" ht="15">
      <c r="A128" s="81"/>
      <c r="B128" s="82"/>
      <c r="C128" s="83"/>
      <c r="D128" s="84"/>
      <c r="E128" s="85"/>
      <c r="F128" s="85"/>
      <c r="G128" s="19"/>
      <c r="H128" s="55"/>
      <c r="I128" s="56"/>
      <c r="J128" s="56"/>
    </row>
    <row r="129" spans="1:10" s="22" customFormat="1" ht="39">
      <c r="A129" s="106" t="s">
        <v>783</v>
      </c>
      <c r="B129" s="87" t="s">
        <v>118</v>
      </c>
      <c r="C129" s="83" t="s">
        <v>5</v>
      </c>
      <c r="D129" s="84">
        <v>2.5</v>
      </c>
      <c r="E129" s="85"/>
      <c r="F129" s="85"/>
      <c r="G129" s="19"/>
      <c r="H129" s="55"/>
      <c r="I129" s="56"/>
      <c r="J129" s="56"/>
    </row>
    <row r="130" spans="1:10" s="22" customFormat="1" ht="15">
      <c r="A130" s="81"/>
      <c r="B130" s="82"/>
      <c r="C130" s="83"/>
      <c r="D130" s="84"/>
      <c r="E130" s="85"/>
      <c r="F130" s="85"/>
      <c r="G130" s="19"/>
      <c r="H130" s="56"/>
      <c r="I130" s="56"/>
      <c r="J130" s="56"/>
    </row>
    <row r="131" spans="1:10" s="22" customFormat="1" ht="64.5">
      <c r="A131" s="106" t="s">
        <v>784</v>
      </c>
      <c r="B131" s="107" t="s">
        <v>120</v>
      </c>
      <c r="C131" s="83" t="s">
        <v>6</v>
      </c>
      <c r="D131" s="84">
        <f>D127+D125</f>
        <v>10</v>
      </c>
      <c r="E131" s="85"/>
      <c r="F131" s="85"/>
      <c r="G131" s="19"/>
      <c r="H131" s="56"/>
      <c r="I131" s="56"/>
      <c r="J131" s="56"/>
    </row>
    <row r="132" spans="1:10" s="22" customFormat="1" ht="15">
      <c r="A132" s="81"/>
      <c r="B132" s="107"/>
      <c r="C132" s="83"/>
      <c r="D132" s="84"/>
      <c r="E132" s="85"/>
      <c r="F132" s="85"/>
      <c r="G132" s="92"/>
      <c r="H132" s="56"/>
      <c r="I132" s="56"/>
      <c r="J132" s="56"/>
    </row>
    <row r="133" spans="1:10" s="74" customFormat="1" ht="15.75">
      <c r="A133" s="99"/>
      <c r="B133" s="100" t="s">
        <v>121</v>
      </c>
      <c r="C133" s="101"/>
      <c r="D133" s="102"/>
      <c r="E133" s="103"/>
      <c r="F133" s="104"/>
      <c r="G133" s="19"/>
      <c r="H133" s="55"/>
      <c r="I133" s="73"/>
      <c r="J133" s="73"/>
    </row>
    <row r="134" ht="15">
      <c r="G134" s="19"/>
    </row>
    <row r="135" spans="1:10" s="22" customFormat="1" ht="18">
      <c r="A135" s="105" t="s">
        <v>742</v>
      </c>
      <c r="B135" s="125" t="s">
        <v>2</v>
      </c>
      <c r="C135" s="77"/>
      <c r="D135" s="78"/>
      <c r="E135" s="79"/>
      <c r="F135" s="79"/>
      <c r="G135" s="92"/>
      <c r="H135" s="55"/>
      <c r="I135" s="56"/>
      <c r="J135" s="56"/>
    </row>
    <row r="136" spans="1:10" s="22" customFormat="1" ht="15">
      <c r="A136" s="81"/>
      <c r="B136" s="82"/>
      <c r="C136" s="83"/>
      <c r="D136" s="84"/>
      <c r="E136" s="85"/>
      <c r="F136" s="85"/>
      <c r="G136" s="19"/>
      <c r="H136" s="55"/>
      <c r="I136" s="56"/>
      <c r="J136" s="56"/>
    </row>
    <row r="137" spans="1:10" s="22" customFormat="1" ht="51">
      <c r="A137" s="81" t="s">
        <v>785</v>
      </c>
      <c r="B137" s="82" t="s">
        <v>123</v>
      </c>
      <c r="C137" s="83" t="s">
        <v>6</v>
      </c>
      <c r="D137" s="84">
        <v>1</v>
      </c>
      <c r="E137" s="85"/>
      <c r="F137" s="85"/>
      <c r="G137" s="92"/>
      <c r="H137" s="55"/>
      <c r="I137" s="56"/>
      <c r="J137" s="56"/>
    </row>
    <row r="138" spans="1:10" s="22" customFormat="1" ht="15">
      <c r="A138" s="81"/>
      <c r="B138" s="82"/>
      <c r="C138" s="83"/>
      <c r="D138" s="84"/>
      <c r="E138" s="85"/>
      <c r="F138" s="85"/>
      <c r="G138" s="92"/>
      <c r="H138" s="55"/>
      <c r="I138" s="56"/>
      <c r="J138" s="56"/>
    </row>
    <row r="139" spans="1:10" s="22" customFormat="1" ht="38.25">
      <c r="A139" s="81" t="s">
        <v>786</v>
      </c>
      <c r="B139" s="82" t="s">
        <v>125</v>
      </c>
      <c r="C139" s="83" t="s">
        <v>6</v>
      </c>
      <c r="D139" s="84">
        <v>1</v>
      </c>
      <c r="E139" s="85"/>
      <c r="F139" s="85"/>
      <c r="G139" s="92"/>
      <c r="H139" s="55"/>
      <c r="I139" s="56"/>
      <c r="J139" s="56"/>
    </row>
    <row r="140" spans="1:10" s="22" customFormat="1" ht="15">
      <c r="A140" s="81"/>
      <c r="B140" s="82"/>
      <c r="C140" s="83"/>
      <c r="D140" s="84"/>
      <c r="E140" s="85"/>
      <c r="F140" s="85"/>
      <c r="G140" s="92"/>
      <c r="H140" s="55"/>
      <c r="I140" s="56"/>
      <c r="J140" s="56"/>
    </row>
    <row r="141" spans="1:10" s="22" customFormat="1" ht="26.25">
      <c r="A141" s="81" t="s">
        <v>787</v>
      </c>
      <c r="B141" s="136" t="s">
        <v>127</v>
      </c>
      <c r="C141" s="83" t="s">
        <v>6</v>
      </c>
      <c r="D141" s="84">
        <v>1</v>
      </c>
      <c r="E141" s="85"/>
      <c r="F141" s="85"/>
      <c r="G141" s="92"/>
      <c r="H141" s="55"/>
      <c r="I141" s="56"/>
      <c r="J141" s="56"/>
    </row>
    <row r="142" spans="1:10" s="22" customFormat="1" ht="15">
      <c r="A142" s="81"/>
      <c r="B142" s="82"/>
      <c r="C142" s="83"/>
      <c r="D142" s="84"/>
      <c r="E142" s="85"/>
      <c r="F142" s="85"/>
      <c r="G142" s="137"/>
      <c r="H142" s="55"/>
      <c r="I142" s="56"/>
      <c r="J142" s="56"/>
    </row>
    <row r="143" spans="1:10" s="22" customFormat="1" ht="51.75">
      <c r="A143" s="81" t="s">
        <v>788</v>
      </c>
      <c r="B143" s="136" t="s">
        <v>129</v>
      </c>
      <c r="C143" s="83" t="s">
        <v>6</v>
      </c>
      <c r="D143" s="84">
        <v>1</v>
      </c>
      <c r="E143" s="85"/>
      <c r="F143" s="85"/>
      <c r="G143" s="92"/>
      <c r="H143" s="55"/>
      <c r="I143" s="55"/>
      <c r="J143" s="88"/>
    </row>
    <row r="144" spans="1:10" s="22" customFormat="1" ht="15">
      <c r="A144" s="81"/>
      <c r="B144" s="87"/>
      <c r="C144" s="83"/>
      <c r="D144" s="84"/>
      <c r="E144" s="85"/>
      <c r="F144" s="85"/>
      <c r="G144" s="92"/>
      <c r="H144" s="55"/>
      <c r="I144" s="55"/>
      <c r="J144" s="88"/>
    </row>
    <row r="145" spans="1:10" s="22" customFormat="1" ht="15">
      <c r="A145" s="81" t="s">
        <v>789</v>
      </c>
      <c r="B145" s="136" t="s">
        <v>131</v>
      </c>
      <c r="C145" s="83" t="s">
        <v>6</v>
      </c>
      <c r="D145" s="84">
        <f>D35</f>
        <v>3</v>
      </c>
      <c r="E145" s="85"/>
      <c r="F145" s="85"/>
      <c r="G145" s="19"/>
      <c r="H145" s="55"/>
      <c r="I145" s="55"/>
      <c r="J145" s="88"/>
    </row>
    <row r="146" spans="1:10" s="22" customFormat="1" ht="15">
      <c r="A146" s="81"/>
      <c r="B146" s="87"/>
      <c r="C146" s="83"/>
      <c r="D146" s="84"/>
      <c r="E146" s="85"/>
      <c r="F146" s="85"/>
      <c r="G146" s="19"/>
      <c r="H146" s="55"/>
      <c r="I146" s="55"/>
      <c r="J146" s="88"/>
    </row>
    <row r="147" spans="1:10" s="22" customFormat="1" ht="38.25">
      <c r="A147" s="81" t="s">
        <v>790</v>
      </c>
      <c r="B147" s="82" t="s">
        <v>133</v>
      </c>
      <c r="C147" s="83" t="s">
        <v>6</v>
      </c>
      <c r="D147" s="84">
        <v>1</v>
      </c>
      <c r="E147" s="85"/>
      <c r="F147" s="85"/>
      <c r="G147" s="19"/>
      <c r="H147" s="55"/>
      <c r="I147" s="55"/>
      <c r="J147" s="88"/>
    </row>
    <row r="148" spans="1:10" s="22" customFormat="1" ht="15">
      <c r="A148" s="81"/>
      <c r="B148" s="87"/>
      <c r="C148" s="83"/>
      <c r="D148" s="84"/>
      <c r="E148" s="85"/>
      <c r="F148" s="85"/>
      <c r="G148" s="19"/>
      <c r="H148" s="55"/>
      <c r="I148" s="55"/>
      <c r="J148" s="88"/>
    </row>
    <row r="149" spans="1:10" s="22" customFormat="1" ht="51.75">
      <c r="A149" s="81" t="s">
        <v>791</v>
      </c>
      <c r="B149" s="136" t="s">
        <v>135</v>
      </c>
      <c r="C149" s="83" t="s">
        <v>6</v>
      </c>
      <c r="D149" s="84">
        <v>1</v>
      </c>
      <c r="E149" s="85"/>
      <c r="F149" s="85"/>
      <c r="G149" s="11"/>
      <c r="H149" s="55"/>
      <c r="I149" s="55"/>
      <c r="J149" s="88"/>
    </row>
    <row r="150" spans="1:10" s="22" customFormat="1" ht="15">
      <c r="A150" s="81"/>
      <c r="B150" s="87"/>
      <c r="C150" s="83"/>
      <c r="D150" s="84"/>
      <c r="E150" s="85"/>
      <c r="F150" s="85"/>
      <c r="G150" s="19"/>
      <c r="H150" s="55"/>
      <c r="I150" s="55"/>
      <c r="J150" s="88"/>
    </row>
    <row r="151" spans="1:10" s="22" customFormat="1" ht="38.25">
      <c r="A151" s="81" t="s">
        <v>792</v>
      </c>
      <c r="B151" s="82" t="s">
        <v>137</v>
      </c>
      <c r="C151" s="83" t="s">
        <v>6</v>
      </c>
      <c r="D151" s="84">
        <v>1</v>
      </c>
      <c r="E151" s="85"/>
      <c r="F151" s="85"/>
      <c r="G151" s="19"/>
      <c r="H151" s="55"/>
      <c r="I151" s="56"/>
      <c r="J151" s="56"/>
    </row>
    <row r="152" spans="1:10" s="22" customFormat="1" ht="15">
      <c r="A152" s="81"/>
      <c r="B152" s="82"/>
      <c r="C152" s="83"/>
      <c r="D152" s="84"/>
      <c r="E152" s="85"/>
      <c r="F152" s="85"/>
      <c r="G152" s="19"/>
      <c r="H152" s="55"/>
      <c r="I152" s="56"/>
      <c r="J152" s="56"/>
    </row>
    <row r="153" spans="1:10" s="22" customFormat="1" ht="26.25">
      <c r="A153" s="81" t="s">
        <v>793</v>
      </c>
      <c r="B153" s="136" t="s">
        <v>139</v>
      </c>
      <c r="C153" s="83" t="s">
        <v>6</v>
      </c>
      <c r="D153" s="84">
        <v>1</v>
      </c>
      <c r="E153" s="85"/>
      <c r="F153" s="85"/>
      <c r="G153" s="19"/>
      <c r="H153" s="55"/>
      <c r="I153" s="55"/>
      <c r="J153" s="88"/>
    </row>
    <row r="154" spans="1:10" s="22" customFormat="1" ht="15">
      <c r="A154" s="81"/>
      <c r="B154" s="87"/>
      <c r="C154" s="83"/>
      <c r="D154" s="84"/>
      <c r="E154" s="85"/>
      <c r="F154" s="85"/>
      <c r="G154" s="19"/>
      <c r="H154" s="55"/>
      <c r="I154" s="55"/>
      <c r="J154" s="88"/>
    </row>
    <row r="155" spans="1:10" s="22" customFormat="1" ht="15.75">
      <c r="A155" s="99"/>
      <c r="B155" s="100" t="s">
        <v>140</v>
      </c>
      <c r="C155" s="101"/>
      <c r="D155" s="102"/>
      <c r="E155" s="103"/>
      <c r="F155" s="104"/>
      <c r="G155" s="19"/>
      <c r="H155" s="55"/>
      <c r="I155" s="55"/>
      <c r="J155" s="88"/>
    </row>
    <row r="156" spans="7:10" s="74" customFormat="1" ht="15.75">
      <c r="G156" s="19"/>
      <c r="H156" s="55"/>
      <c r="I156" s="73"/>
      <c r="J156" s="73"/>
    </row>
    <row r="157" spans="1:10" s="22" customFormat="1" ht="18">
      <c r="A157" s="105" t="s">
        <v>743</v>
      </c>
      <c r="B157" s="125" t="s">
        <v>22</v>
      </c>
      <c r="C157" s="77"/>
      <c r="D157" s="78"/>
      <c r="E157" s="79"/>
      <c r="F157" s="79"/>
      <c r="G157" s="19"/>
      <c r="H157" s="55"/>
      <c r="I157" s="56"/>
      <c r="J157" s="56"/>
    </row>
    <row r="158" spans="1:10" s="22" customFormat="1" ht="15">
      <c r="A158" s="81"/>
      <c r="B158" s="82"/>
      <c r="C158" s="83"/>
      <c r="D158" s="84"/>
      <c r="E158" s="85"/>
      <c r="F158" s="85"/>
      <c r="G158" s="19"/>
      <c r="H158" s="55"/>
      <c r="I158" s="56"/>
      <c r="J158" s="56"/>
    </row>
    <row r="159" spans="1:10" s="22" customFormat="1" ht="25.5">
      <c r="A159" s="81" t="s">
        <v>794</v>
      </c>
      <c r="B159" s="82" t="s">
        <v>142</v>
      </c>
      <c r="C159" s="140" t="s">
        <v>221</v>
      </c>
      <c r="D159" s="84"/>
      <c r="E159" s="85"/>
      <c r="F159" s="85"/>
      <c r="G159" s="19"/>
      <c r="H159" s="55"/>
      <c r="I159" s="56"/>
      <c r="J159" s="56"/>
    </row>
    <row r="160" spans="1:10" s="22" customFormat="1" ht="15">
      <c r="A160" s="81"/>
      <c r="B160" s="82"/>
      <c r="C160" s="83"/>
      <c r="D160" s="84"/>
      <c r="E160" s="85"/>
      <c r="F160" s="85"/>
      <c r="G160" s="19"/>
      <c r="H160" s="55"/>
      <c r="I160" s="56"/>
      <c r="J160" s="56"/>
    </row>
    <row r="161" spans="1:10" s="22" customFormat="1" ht="15">
      <c r="A161" s="81" t="s">
        <v>795</v>
      </c>
      <c r="B161" s="138" t="s">
        <v>144</v>
      </c>
      <c r="C161" s="140" t="s">
        <v>223</v>
      </c>
      <c r="D161" s="84"/>
      <c r="E161" s="85"/>
      <c r="F161" s="85"/>
      <c r="G161" s="19"/>
      <c r="H161" s="56"/>
      <c r="I161" s="56"/>
      <c r="J161" s="56"/>
    </row>
    <row r="162" spans="1:10" s="22" customFormat="1" ht="15">
      <c r="A162" s="81"/>
      <c r="B162" s="82"/>
      <c r="C162" s="83"/>
      <c r="D162" s="84"/>
      <c r="E162" s="85"/>
      <c r="F162" s="85"/>
      <c r="G162" s="19"/>
      <c r="H162" s="56"/>
      <c r="I162" s="56"/>
      <c r="J162" s="56"/>
    </row>
    <row r="163" spans="1:10" s="22" customFormat="1" ht="39">
      <c r="A163" s="81" t="s">
        <v>796</v>
      </c>
      <c r="B163" s="87" t="s">
        <v>146</v>
      </c>
      <c r="C163" s="83" t="s">
        <v>6</v>
      </c>
      <c r="D163" s="84">
        <v>1</v>
      </c>
      <c r="E163" s="85"/>
      <c r="F163" s="85"/>
      <c r="G163" s="19"/>
      <c r="H163" s="55"/>
      <c r="I163" s="56"/>
      <c r="J163" s="56"/>
    </row>
    <row r="164" spans="1:10" s="22" customFormat="1" ht="15">
      <c r="A164" s="81"/>
      <c r="B164" s="82"/>
      <c r="C164" s="83"/>
      <c r="D164" s="84"/>
      <c r="E164" s="85"/>
      <c r="F164" s="85"/>
      <c r="G164" s="19"/>
      <c r="H164" s="55"/>
      <c r="I164" s="56"/>
      <c r="J164" s="56"/>
    </row>
    <row r="165" spans="1:10" s="22" customFormat="1" ht="15">
      <c r="A165" s="81" t="s">
        <v>797</v>
      </c>
      <c r="B165" s="87" t="s">
        <v>148</v>
      </c>
      <c r="C165" s="83" t="s">
        <v>6</v>
      </c>
      <c r="D165" s="84">
        <v>1</v>
      </c>
      <c r="E165" s="85"/>
      <c r="F165" s="85"/>
      <c r="G165" s="19"/>
      <c r="H165" s="55"/>
      <c r="I165" s="56"/>
      <c r="J165" s="56"/>
    </row>
    <row r="166" spans="1:10" s="22" customFormat="1" ht="15">
      <c r="A166" s="81"/>
      <c r="B166" s="82"/>
      <c r="C166" s="83"/>
      <c r="D166" s="84"/>
      <c r="E166" s="85"/>
      <c r="F166" s="85"/>
      <c r="G166" s="19"/>
      <c r="H166" s="55"/>
      <c r="I166" s="56"/>
      <c r="J166" s="56"/>
    </row>
    <row r="167" spans="1:10" s="22" customFormat="1" ht="26.25">
      <c r="A167" s="81" t="s">
        <v>798</v>
      </c>
      <c r="B167" s="87" t="s">
        <v>150</v>
      </c>
      <c r="C167" s="83" t="s">
        <v>29</v>
      </c>
      <c r="D167" s="84">
        <f>D31</f>
        <v>180.83</v>
      </c>
      <c r="E167" s="85"/>
      <c r="F167" s="85"/>
      <c r="G167" s="19"/>
      <c r="H167" s="55"/>
      <c r="I167" s="56"/>
      <c r="J167" s="56"/>
    </row>
    <row r="168" spans="1:10" s="22" customFormat="1" ht="15">
      <c r="A168" s="81"/>
      <c r="B168" s="82"/>
      <c r="C168" s="83"/>
      <c r="D168" s="84"/>
      <c r="E168" s="85"/>
      <c r="F168" s="85"/>
      <c r="G168" s="19"/>
      <c r="H168" s="55"/>
      <c r="I168" s="56"/>
      <c r="J168" s="56"/>
    </row>
    <row r="169" spans="1:10" s="22" customFormat="1" ht="26.25">
      <c r="A169" s="81" t="s">
        <v>799</v>
      </c>
      <c r="B169" s="87" t="s">
        <v>152</v>
      </c>
      <c r="C169" s="83" t="s">
        <v>29</v>
      </c>
      <c r="D169" s="84">
        <f>D31</f>
        <v>180.83</v>
      </c>
      <c r="E169" s="85"/>
      <c r="F169" s="85"/>
      <c r="G169" s="19"/>
      <c r="H169" s="55"/>
      <c r="I169" s="56"/>
      <c r="J169" s="56"/>
    </row>
    <row r="170" spans="1:10" s="22" customFormat="1" ht="15">
      <c r="A170" s="81"/>
      <c r="B170" s="82"/>
      <c r="C170" s="83"/>
      <c r="D170" s="84"/>
      <c r="E170" s="85"/>
      <c r="F170" s="85"/>
      <c r="G170" s="19"/>
      <c r="H170" s="55"/>
      <c r="I170" s="56"/>
      <c r="J170" s="56"/>
    </row>
    <row r="171" spans="1:10" s="22" customFormat="1" ht="15">
      <c r="A171" s="81" t="s">
        <v>800</v>
      </c>
      <c r="B171" s="87" t="s">
        <v>154</v>
      </c>
      <c r="C171" s="83" t="s">
        <v>67</v>
      </c>
      <c r="D171" s="84">
        <f>D31*3</f>
        <v>542.49</v>
      </c>
      <c r="E171" s="85"/>
      <c r="F171" s="85"/>
      <c r="G171" s="19"/>
      <c r="H171" s="55"/>
      <c r="I171" s="55"/>
      <c r="J171" s="88"/>
    </row>
    <row r="172" spans="1:10" s="22" customFormat="1" ht="15">
      <c r="A172" s="81"/>
      <c r="B172" s="87"/>
      <c r="C172" s="83"/>
      <c r="D172" s="84"/>
      <c r="E172" s="85"/>
      <c r="F172" s="85"/>
      <c r="G172" s="19"/>
      <c r="H172" s="55"/>
      <c r="I172" s="55"/>
      <c r="J172" s="88"/>
    </row>
    <row r="173" spans="1:10" s="22" customFormat="1" ht="51">
      <c r="A173" s="81" t="s">
        <v>801</v>
      </c>
      <c r="B173" s="98" t="s">
        <v>156</v>
      </c>
      <c r="C173" s="83" t="s">
        <v>6</v>
      </c>
      <c r="D173" s="84">
        <v>1</v>
      </c>
      <c r="E173" s="85"/>
      <c r="F173" s="85"/>
      <c r="G173" s="19"/>
      <c r="H173" s="55"/>
      <c r="I173" s="55"/>
      <c r="J173" s="88"/>
    </row>
    <row r="174" spans="1:10" s="22" customFormat="1" ht="15">
      <c r="A174" s="81"/>
      <c r="B174" s="87"/>
      <c r="C174" s="83"/>
      <c r="D174" s="84"/>
      <c r="E174" s="139"/>
      <c r="F174" s="85"/>
      <c r="G174" s="19"/>
      <c r="H174" s="55"/>
      <c r="I174" s="55"/>
      <c r="J174" s="88"/>
    </row>
    <row r="175" spans="1:10" s="22" customFormat="1" ht="114.75">
      <c r="A175" s="81" t="s">
        <v>802</v>
      </c>
      <c r="B175" s="98" t="s">
        <v>158</v>
      </c>
      <c r="C175" s="83" t="s">
        <v>6</v>
      </c>
      <c r="D175" s="84">
        <v>1</v>
      </c>
      <c r="E175" s="85"/>
      <c r="F175" s="85"/>
      <c r="G175" s="92"/>
      <c r="H175" s="55"/>
      <c r="I175" s="55"/>
      <c r="J175" s="88"/>
    </row>
    <row r="176" spans="1:10" s="22" customFormat="1" ht="15">
      <c r="A176" s="81"/>
      <c r="B176" s="87"/>
      <c r="C176" s="83"/>
      <c r="D176" s="84"/>
      <c r="E176" s="85"/>
      <c r="F176" s="85"/>
      <c r="G176" s="19"/>
      <c r="H176" s="55"/>
      <c r="I176" s="55"/>
      <c r="J176" s="88"/>
    </row>
    <row r="177" spans="1:10" s="22" customFormat="1" ht="51">
      <c r="A177" s="81" t="s">
        <v>803</v>
      </c>
      <c r="B177" s="98" t="s">
        <v>160</v>
      </c>
      <c r="C177" s="83" t="s">
        <v>6</v>
      </c>
      <c r="D177" s="84">
        <v>1</v>
      </c>
      <c r="E177" s="85"/>
      <c r="F177" s="85"/>
      <c r="G177" s="19"/>
      <c r="H177" s="55"/>
      <c r="I177" s="55"/>
      <c r="J177" s="88"/>
    </row>
    <row r="178" spans="1:10" s="22" customFormat="1" ht="15">
      <c r="A178" s="81"/>
      <c r="B178" s="87"/>
      <c r="C178" s="83"/>
      <c r="D178" s="84"/>
      <c r="E178" s="85"/>
      <c r="F178" s="85"/>
      <c r="G178" s="19"/>
      <c r="H178" s="55"/>
      <c r="I178" s="55"/>
      <c r="J178" s="88"/>
    </row>
    <row r="179" spans="1:10" s="22" customFormat="1" ht="63.75">
      <c r="A179" s="81" t="s">
        <v>804</v>
      </c>
      <c r="B179" s="98" t="s">
        <v>162</v>
      </c>
      <c r="C179" s="83" t="s">
        <v>6</v>
      </c>
      <c r="D179" s="84">
        <v>1</v>
      </c>
      <c r="E179" s="85"/>
      <c r="F179" s="85"/>
      <c r="G179" s="19"/>
      <c r="H179" s="55"/>
      <c r="I179" s="55"/>
      <c r="J179" s="88"/>
    </row>
    <row r="180" spans="1:10" s="22" customFormat="1" ht="15">
      <c r="A180" s="81"/>
      <c r="B180" s="82"/>
      <c r="C180" s="83"/>
      <c r="D180" s="84"/>
      <c r="E180" s="85"/>
      <c r="F180" s="85"/>
      <c r="G180" s="19"/>
      <c r="H180" s="55"/>
      <c r="I180" s="56"/>
      <c r="J180" s="56"/>
    </row>
    <row r="181" spans="1:10" s="74" customFormat="1" ht="15.75">
      <c r="A181" s="99"/>
      <c r="B181" s="100" t="s">
        <v>163</v>
      </c>
      <c r="C181" s="101"/>
      <c r="D181" s="102"/>
      <c r="E181" s="103"/>
      <c r="F181" s="104"/>
      <c r="G181" s="19"/>
      <c r="H181" s="55"/>
      <c r="I181" s="73"/>
      <c r="J181" s="73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  <row r="188" ht="15">
      <c r="G188" s="19"/>
    </row>
    <row r="189" ht="15">
      <c r="G189" s="19"/>
    </row>
    <row r="190" ht="15">
      <c r="G190" s="19"/>
    </row>
    <row r="191" ht="15">
      <c r="G191" s="19"/>
    </row>
    <row r="192" ht="15">
      <c r="G192" s="19"/>
    </row>
    <row r="193" ht="15">
      <c r="G193" s="19"/>
    </row>
    <row r="194" ht="15">
      <c r="G194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4" max="255" man="1"/>
    <brk id="1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zoomScaleSheetLayoutView="90" workbookViewId="0" topLeftCell="A10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805</v>
      </c>
      <c r="B3" s="250" t="s">
        <v>806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807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808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809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810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811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812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807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813</v>
      </c>
      <c r="B31" s="87" t="s">
        <v>28</v>
      </c>
      <c r="C31" s="83" t="s">
        <v>29</v>
      </c>
      <c r="D31" s="84">
        <v>206.81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814</v>
      </c>
      <c r="B33" s="89" t="s">
        <v>31</v>
      </c>
      <c r="C33" s="90" t="s">
        <v>32</v>
      </c>
      <c r="D33" s="84">
        <v>10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815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816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817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818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819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820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821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822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823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824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808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825</v>
      </c>
      <c r="B59" s="107" t="s">
        <v>55</v>
      </c>
      <c r="C59" s="83" t="s">
        <v>5</v>
      </c>
      <c r="D59" s="84">
        <v>2.2939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826</v>
      </c>
      <c r="B61" s="107" t="s">
        <v>57</v>
      </c>
      <c r="C61" s="83" t="s">
        <v>5</v>
      </c>
      <c r="D61" s="84">
        <f>D95</f>
        <v>194.339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827</v>
      </c>
      <c r="B63" s="87" t="s">
        <v>59</v>
      </c>
      <c r="C63" s="108"/>
      <c r="D63" s="109">
        <v>398.9929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239.39574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119.69787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39.89929000000001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828</v>
      </c>
      <c r="B68" s="87" t="s">
        <v>64</v>
      </c>
      <c r="C68" s="108"/>
      <c r="D68" s="118">
        <v>7.5588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4.535279999999999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2.2676399999999997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0.75588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829</v>
      </c>
      <c r="B73" s="87" t="s">
        <v>66</v>
      </c>
      <c r="C73" s="83" t="s">
        <v>67</v>
      </c>
      <c r="D73" s="84">
        <v>157.498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830</v>
      </c>
      <c r="B75" s="119" t="s">
        <v>69</v>
      </c>
      <c r="C75" s="83" t="s">
        <v>70</v>
      </c>
      <c r="D75" s="84">
        <v>25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831</v>
      </c>
      <c r="B77" s="119" t="s">
        <v>72</v>
      </c>
      <c r="C77" s="83" t="s">
        <v>5</v>
      </c>
      <c r="D77" s="84">
        <v>25.2029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832</v>
      </c>
      <c r="B79" s="87" t="s">
        <v>74</v>
      </c>
      <c r="C79" s="83" t="s">
        <v>5</v>
      </c>
      <c r="D79" s="84">
        <v>104.94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833</v>
      </c>
      <c r="B81" s="119" t="s">
        <v>76</v>
      </c>
      <c r="C81" s="83" t="s">
        <v>5</v>
      </c>
      <c r="D81" s="84">
        <v>269.912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834</v>
      </c>
      <c r="B83" s="107" t="s">
        <v>78</v>
      </c>
      <c r="C83" s="83" t="s">
        <v>5</v>
      </c>
      <c r="D83" s="84">
        <f>D59</f>
        <v>2.2939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835</v>
      </c>
      <c r="B85" s="87" t="s">
        <v>80</v>
      </c>
      <c r="C85" s="83" t="s">
        <v>5</v>
      </c>
      <c r="D85" s="84">
        <v>136.64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809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836</v>
      </c>
      <c r="B91" s="87" t="s">
        <v>84</v>
      </c>
      <c r="C91" s="83" t="s">
        <v>29</v>
      </c>
      <c r="D91" s="84">
        <v>404.5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837</v>
      </c>
      <c r="B93" s="87" t="s">
        <v>86</v>
      </c>
      <c r="C93" s="83" t="s">
        <v>67</v>
      </c>
      <c r="D93" s="84">
        <v>531.583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838</v>
      </c>
      <c r="B95" s="87" t="s">
        <v>90</v>
      </c>
      <c r="C95" s="83" t="s">
        <v>5</v>
      </c>
      <c r="D95" s="84">
        <v>194.339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26.25">
      <c r="A97" s="106" t="s">
        <v>839</v>
      </c>
      <c r="B97" s="87" t="s">
        <v>92</v>
      </c>
      <c r="C97" s="83" t="s">
        <v>67</v>
      </c>
      <c r="D97" s="84">
        <f>D93</f>
        <v>531.583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126"/>
      <c r="E98" s="85"/>
      <c r="F98" s="85"/>
      <c r="G98" s="92"/>
      <c r="H98" s="56"/>
      <c r="I98" s="56"/>
      <c r="J98" s="56"/>
    </row>
    <row r="99" spans="1:10" s="22" customFormat="1" ht="64.5">
      <c r="A99" s="106" t="s">
        <v>840</v>
      </c>
      <c r="B99" s="87" t="s">
        <v>94</v>
      </c>
      <c r="C99" s="83" t="s">
        <v>67</v>
      </c>
      <c r="D99" s="84">
        <f>D93</f>
        <v>531.583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84"/>
      <c r="E100" s="85"/>
      <c r="F100" s="85"/>
      <c r="G100" s="92"/>
      <c r="H100" s="56"/>
      <c r="I100" s="56"/>
      <c r="J100" s="56"/>
    </row>
    <row r="101" spans="1:10" s="74" customFormat="1" ht="15.75">
      <c r="A101" s="99"/>
      <c r="B101" s="100" t="s">
        <v>95</v>
      </c>
      <c r="C101" s="101"/>
      <c r="D101" s="102"/>
      <c r="E101" s="103"/>
      <c r="F101" s="104"/>
      <c r="G101" s="19"/>
      <c r="H101" s="55"/>
      <c r="I101" s="73"/>
      <c r="J101" s="73"/>
    </row>
    <row r="103" spans="1:10" s="22" customFormat="1" ht="18">
      <c r="A103" s="105" t="s">
        <v>810</v>
      </c>
      <c r="B103" s="125" t="s">
        <v>19</v>
      </c>
      <c r="C103" s="77"/>
      <c r="D103" s="78"/>
      <c r="E103" s="79"/>
      <c r="F103" s="79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77.25">
      <c r="A105" s="106" t="s">
        <v>841</v>
      </c>
      <c r="B105" s="87" t="s">
        <v>97</v>
      </c>
      <c r="C105" s="83"/>
      <c r="D105" s="84"/>
      <c r="E105" s="85"/>
      <c r="F105" s="85"/>
      <c r="G105" s="19"/>
      <c r="H105" s="55"/>
      <c r="I105" s="55"/>
      <c r="J105" s="88"/>
    </row>
    <row r="106" spans="1:10" s="22" customFormat="1" ht="15">
      <c r="A106" s="106"/>
      <c r="B106" s="127" t="s">
        <v>205</v>
      </c>
      <c r="C106" s="128" t="s">
        <v>29</v>
      </c>
      <c r="D106" s="114">
        <f>D31</f>
        <v>206.81</v>
      </c>
      <c r="E106" s="129"/>
      <c r="F106" s="114"/>
      <c r="G106" s="19"/>
      <c r="H106" s="55"/>
      <c r="I106" s="55"/>
      <c r="J106" s="88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15">
      <c r="A108" s="106" t="s">
        <v>842</v>
      </c>
      <c r="B108" s="119" t="s">
        <v>100</v>
      </c>
      <c r="C108" s="130"/>
      <c r="D108" s="131"/>
      <c r="E108" s="132"/>
      <c r="F108" s="133"/>
      <c r="G108" s="19"/>
      <c r="H108" s="55"/>
      <c r="I108" s="56"/>
      <c r="J108" s="56"/>
    </row>
    <row r="109" spans="1:10" s="22" customFormat="1" ht="25.5">
      <c r="A109" s="81"/>
      <c r="B109" s="119" t="s">
        <v>101</v>
      </c>
      <c r="C109" s="130"/>
      <c r="D109" s="131"/>
      <c r="E109" s="132"/>
      <c r="F109" s="133"/>
      <c r="G109" s="19"/>
      <c r="H109" s="55"/>
      <c r="I109" s="56"/>
      <c r="J109" s="56"/>
    </row>
    <row r="110" spans="1:10" s="22" customFormat="1" ht="38.25">
      <c r="A110" s="81"/>
      <c r="B110" s="119" t="s">
        <v>102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103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15">
      <c r="A112" s="81"/>
      <c r="B112" s="127" t="s">
        <v>104</v>
      </c>
      <c r="C112" s="128" t="s">
        <v>32</v>
      </c>
      <c r="D112" s="114">
        <v>8</v>
      </c>
      <c r="E112" s="129"/>
      <c r="F112" s="114"/>
      <c r="G112" s="19"/>
      <c r="H112" s="55"/>
      <c r="I112" s="56"/>
      <c r="J112" s="56"/>
    </row>
    <row r="113" spans="1:10" s="22" customFormat="1" ht="15">
      <c r="A113" s="81"/>
      <c r="B113" s="127" t="s">
        <v>106</v>
      </c>
      <c r="C113" s="128" t="s">
        <v>32</v>
      </c>
      <c r="D113" s="114">
        <v>1</v>
      </c>
      <c r="E113" s="129"/>
      <c r="F113" s="114"/>
      <c r="G113" s="19"/>
      <c r="H113" s="55"/>
      <c r="I113" s="56"/>
      <c r="J113" s="56"/>
    </row>
    <row r="114" spans="1:10" s="22" customFormat="1" ht="15">
      <c r="A114" s="81"/>
      <c r="B114" s="82"/>
      <c r="C114" s="83"/>
      <c r="D114" s="84"/>
      <c r="E114" s="85"/>
      <c r="F114" s="85"/>
      <c r="G114" s="19"/>
      <c r="H114" s="55"/>
      <c r="I114" s="56"/>
      <c r="J114" s="56"/>
    </row>
    <row r="115" spans="1:10" s="22" customFormat="1" ht="63.75">
      <c r="A115" s="106" t="s">
        <v>843</v>
      </c>
      <c r="B115" s="119" t="s">
        <v>108</v>
      </c>
      <c r="C115" s="83"/>
      <c r="D115" s="84"/>
      <c r="E115" s="85"/>
      <c r="F115" s="85"/>
      <c r="G115" s="19"/>
      <c r="H115" s="55"/>
      <c r="I115" s="56"/>
      <c r="J115" s="56"/>
    </row>
    <row r="116" spans="1:10" s="22" customFormat="1" ht="15">
      <c r="A116" s="81"/>
      <c r="B116" s="127" t="s">
        <v>109</v>
      </c>
      <c r="C116" s="128" t="s">
        <v>32</v>
      </c>
      <c r="D116" s="114">
        <v>9</v>
      </c>
      <c r="E116" s="129"/>
      <c r="F116" s="114"/>
      <c r="G116" s="19"/>
      <c r="H116" s="55"/>
      <c r="I116" s="56"/>
      <c r="J116" s="56"/>
    </row>
    <row r="117" spans="1:10" s="22" customFormat="1" ht="15">
      <c r="A117" s="81"/>
      <c r="B117" s="82"/>
      <c r="C117" s="83"/>
      <c r="D117" s="84"/>
      <c r="E117" s="85"/>
      <c r="F117" s="85"/>
      <c r="G117" s="19"/>
      <c r="H117" s="55"/>
      <c r="I117" s="56"/>
      <c r="J117" s="56"/>
    </row>
    <row r="118" spans="1:10" s="22" customFormat="1" ht="51.75">
      <c r="A118" s="106" t="s">
        <v>844</v>
      </c>
      <c r="B118" s="107" t="s">
        <v>845</v>
      </c>
      <c r="C118" s="83" t="s">
        <v>6</v>
      </c>
      <c r="D118" s="84">
        <v>1</v>
      </c>
      <c r="E118" s="85"/>
      <c r="F118" s="85"/>
      <c r="G118" s="19"/>
      <c r="H118" s="55"/>
      <c r="I118" s="56"/>
      <c r="J118" s="56"/>
    </row>
    <row r="119" spans="1:10" s="22" customFormat="1" ht="15">
      <c r="A119" s="81"/>
      <c r="B119" s="82"/>
      <c r="C119" s="83"/>
      <c r="D119" s="84"/>
      <c r="E119" s="85"/>
      <c r="F119" s="85"/>
      <c r="G119" s="19"/>
      <c r="H119" s="55"/>
      <c r="I119" s="56"/>
      <c r="J119" s="56"/>
    </row>
    <row r="120" spans="1:10" s="22" customFormat="1" ht="39">
      <c r="A120" s="106" t="s">
        <v>846</v>
      </c>
      <c r="B120" s="107" t="s">
        <v>114</v>
      </c>
      <c r="C120" s="83" t="s">
        <v>6</v>
      </c>
      <c r="D120" s="84">
        <v>6</v>
      </c>
      <c r="E120" s="85"/>
      <c r="F120" s="85"/>
      <c r="G120" s="19"/>
      <c r="H120" s="55"/>
      <c r="I120" s="56"/>
      <c r="J120" s="56"/>
    </row>
    <row r="121" spans="1:10" s="22" customFormat="1" ht="15">
      <c r="A121" s="81"/>
      <c r="B121" s="82"/>
      <c r="C121" s="83"/>
      <c r="D121" s="84"/>
      <c r="E121" s="85"/>
      <c r="F121" s="85"/>
      <c r="G121" s="19"/>
      <c r="H121" s="55"/>
      <c r="I121" s="56"/>
      <c r="J121" s="56"/>
    </row>
    <row r="122" spans="1:10" s="22" customFormat="1" ht="39">
      <c r="A122" s="106" t="s">
        <v>847</v>
      </c>
      <c r="B122" s="87" t="s">
        <v>118</v>
      </c>
      <c r="C122" s="83" t="s">
        <v>5</v>
      </c>
      <c r="D122" s="84">
        <v>10.5</v>
      </c>
      <c r="E122" s="85"/>
      <c r="F122" s="85"/>
      <c r="G122" s="19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19"/>
      <c r="H123" s="56"/>
      <c r="I123" s="56"/>
      <c r="J123" s="56"/>
    </row>
    <row r="124" spans="1:10" s="22" customFormat="1" ht="64.5">
      <c r="A124" s="106" t="s">
        <v>848</v>
      </c>
      <c r="B124" s="107" t="s">
        <v>120</v>
      </c>
      <c r="C124" s="83" t="s">
        <v>6</v>
      </c>
      <c r="D124" s="84">
        <f>D120</f>
        <v>6</v>
      </c>
      <c r="E124" s="85"/>
      <c r="F124" s="85"/>
      <c r="G124" s="19"/>
      <c r="H124" s="56"/>
      <c r="I124" s="56"/>
      <c r="J124" s="56"/>
    </row>
    <row r="125" spans="1:10" s="22" customFormat="1" ht="15">
      <c r="A125" s="81"/>
      <c r="B125" s="107"/>
      <c r="C125" s="83"/>
      <c r="D125" s="84"/>
      <c r="E125" s="85"/>
      <c r="F125" s="85"/>
      <c r="G125" s="92"/>
      <c r="H125" s="56"/>
      <c r="I125" s="56"/>
      <c r="J125" s="56"/>
    </row>
    <row r="126" spans="1:10" s="74" customFormat="1" ht="15.75">
      <c r="A126" s="99"/>
      <c r="B126" s="100" t="s">
        <v>121</v>
      </c>
      <c r="C126" s="101"/>
      <c r="D126" s="102"/>
      <c r="E126" s="103"/>
      <c r="F126" s="104"/>
      <c r="G126" s="19"/>
      <c r="H126" s="55"/>
      <c r="I126" s="73"/>
      <c r="J126" s="73"/>
    </row>
    <row r="127" ht="15">
      <c r="G127" s="19"/>
    </row>
    <row r="128" spans="1:10" s="22" customFormat="1" ht="18">
      <c r="A128" s="105" t="s">
        <v>811</v>
      </c>
      <c r="B128" s="125" t="s">
        <v>2</v>
      </c>
      <c r="C128" s="77"/>
      <c r="D128" s="78"/>
      <c r="E128" s="79"/>
      <c r="F128" s="79"/>
      <c r="G128" s="92"/>
      <c r="H128" s="55"/>
      <c r="I128" s="56"/>
      <c r="J128" s="56"/>
    </row>
    <row r="129" spans="1:10" s="22" customFormat="1" ht="15">
      <c r="A129" s="81"/>
      <c r="B129" s="82"/>
      <c r="C129" s="83"/>
      <c r="D129" s="84"/>
      <c r="E129" s="85"/>
      <c r="F129" s="85"/>
      <c r="G129" s="19"/>
      <c r="H129" s="55"/>
      <c r="I129" s="56"/>
      <c r="J129" s="56"/>
    </row>
    <row r="130" spans="1:10" s="22" customFormat="1" ht="51">
      <c r="A130" s="81" t="s">
        <v>849</v>
      </c>
      <c r="B130" s="82" t="s">
        <v>123</v>
      </c>
      <c r="C130" s="83" t="s">
        <v>6</v>
      </c>
      <c r="D130" s="84">
        <v>1</v>
      </c>
      <c r="E130" s="85"/>
      <c r="F130" s="85"/>
      <c r="G130" s="92"/>
      <c r="H130" s="55"/>
      <c r="I130" s="56"/>
      <c r="J130" s="56"/>
    </row>
    <row r="131" spans="1:10" s="22" customFormat="1" ht="15">
      <c r="A131" s="81"/>
      <c r="B131" s="82"/>
      <c r="C131" s="83"/>
      <c r="D131" s="84"/>
      <c r="E131" s="85"/>
      <c r="F131" s="85"/>
      <c r="G131" s="92"/>
      <c r="H131" s="55"/>
      <c r="I131" s="56"/>
      <c r="J131" s="56"/>
    </row>
    <row r="132" spans="1:10" s="22" customFormat="1" ht="38.25">
      <c r="A132" s="81" t="s">
        <v>850</v>
      </c>
      <c r="B132" s="82" t="s">
        <v>125</v>
      </c>
      <c r="C132" s="83" t="s">
        <v>6</v>
      </c>
      <c r="D132" s="84">
        <v>1</v>
      </c>
      <c r="E132" s="85"/>
      <c r="F132" s="85"/>
      <c r="G132" s="92"/>
      <c r="H132" s="55"/>
      <c r="I132" s="56"/>
      <c r="J132" s="56"/>
    </row>
    <row r="133" spans="1:10" s="22" customFormat="1" ht="15">
      <c r="A133" s="81"/>
      <c r="B133" s="82"/>
      <c r="C133" s="83"/>
      <c r="D133" s="84"/>
      <c r="E133" s="85"/>
      <c r="F133" s="85"/>
      <c r="G133" s="92"/>
      <c r="H133" s="55"/>
      <c r="I133" s="56"/>
      <c r="J133" s="56"/>
    </row>
    <row r="134" spans="1:10" s="22" customFormat="1" ht="26.25">
      <c r="A134" s="81" t="s">
        <v>851</v>
      </c>
      <c r="B134" s="136" t="s">
        <v>127</v>
      </c>
      <c r="C134" s="83" t="s">
        <v>6</v>
      </c>
      <c r="D134" s="84">
        <v>1</v>
      </c>
      <c r="E134" s="85"/>
      <c r="F134" s="85"/>
      <c r="G134" s="92"/>
      <c r="H134" s="55"/>
      <c r="I134" s="56"/>
      <c r="J134" s="56"/>
    </row>
    <row r="135" spans="1:10" s="22" customFormat="1" ht="15">
      <c r="A135" s="81"/>
      <c r="B135" s="82"/>
      <c r="C135" s="83"/>
      <c r="D135" s="84"/>
      <c r="E135" s="85"/>
      <c r="F135" s="85"/>
      <c r="G135" s="137"/>
      <c r="H135" s="55"/>
      <c r="I135" s="56"/>
      <c r="J135" s="56"/>
    </row>
    <row r="136" spans="1:10" s="22" customFormat="1" ht="51.75">
      <c r="A136" s="81" t="s">
        <v>852</v>
      </c>
      <c r="B136" s="136" t="s">
        <v>129</v>
      </c>
      <c r="C136" s="83" t="s">
        <v>6</v>
      </c>
      <c r="D136" s="84">
        <v>1</v>
      </c>
      <c r="E136" s="85"/>
      <c r="F136" s="85"/>
      <c r="G136" s="92"/>
      <c r="H136" s="55"/>
      <c r="I136" s="55"/>
      <c r="J136" s="88"/>
    </row>
    <row r="137" spans="1:10" s="22" customFormat="1" ht="15">
      <c r="A137" s="81"/>
      <c r="B137" s="87"/>
      <c r="C137" s="83"/>
      <c r="D137" s="84"/>
      <c r="E137" s="85"/>
      <c r="F137" s="85"/>
      <c r="G137" s="92"/>
      <c r="H137" s="55"/>
      <c r="I137" s="55"/>
      <c r="J137" s="88"/>
    </row>
    <row r="138" spans="1:10" s="22" customFormat="1" ht="15">
      <c r="A138" s="81" t="s">
        <v>853</v>
      </c>
      <c r="B138" s="136" t="s">
        <v>131</v>
      </c>
      <c r="C138" s="83" t="s">
        <v>6</v>
      </c>
      <c r="D138" s="84">
        <f>D35</f>
        <v>3</v>
      </c>
      <c r="E138" s="85"/>
      <c r="F138" s="85"/>
      <c r="G138" s="19"/>
      <c r="H138" s="55"/>
      <c r="I138" s="55"/>
      <c r="J138" s="88"/>
    </row>
    <row r="139" spans="1:10" s="22" customFormat="1" ht="15">
      <c r="A139" s="81"/>
      <c r="B139" s="87"/>
      <c r="C139" s="83"/>
      <c r="D139" s="84"/>
      <c r="E139" s="85"/>
      <c r="F139" s="85"/>
      <c r="G139" s="19"/>
      <c r="H139" s="55"/>
      <c r="I139" s="55"/>
      <c r="J139" s="88"/>
    </row>
    <row r="140" spans="1:10" s="22" customFormat="1" ht="38.25">
      <c r="A140" s="81" t="s">
        <v>854</v>
      </c>
      <c r="B140" s="82" t="s">
        <v>133</v>
      </c>
      <c r="C140" s="83" t="s">
        <v>6</v>
      </c>
      <c r="D140" s="84">
        <v>1</v>
      </c>
      <c r="E140" s="85"/>
      <c r="F140" s="85"/>
      <c r="G140" s="19"/>
      <c r="H140" s="55"/>
      <c r="I140" s="55"/>
      <c r="J140" s="88"/>
    </row>
    <row r="141" spans="1:10" s="22" customFormat="1" ht="15">
      <c r="A141" s="81"/>
      <c r="B141" s="87"/>
      <c r="C141" s="83"/>
      <c r="D141" s="84"/>
      <c r="E141" s="85"/>
      <c r="F141" s="85"/>
      <c r="G141" s="19"/>
      <c r="H141" s="55"/>
      <c r="I141" s="55"/>
      <c r="J141" s="88"/>
    </row>
    <row r="142" spans="1:10" s="22" customFormat="1" ht="51.75">
      <c r="A142" s="81" t="s">
        <v>855</v>
      </c>
      <c r="B142" s="136" t="s">
        <v>135</v>
      </c>
      <c r="C142" s="83" t="s">
        <v>6</v>
      </c>
      <c r="D142" s="84">
        <v>1</v>
      </c>
      <c r="E142" s="85"/>
      <c r="F142" s="85"/>
      <c r="G142" s="11"/>
      <c r="H142" s="55"/>
      <c r="I142" s="55"/>
      <c r="J142" s="88"/>
    </row>
    <row r="143" spans="1:10" s="22" customFormat="1" ht="15">
      <c r="A143" s="81"/>
      <c r="B143" s="87"/>
      <c r="C143" s="83"/>
      <c r="D143" s="84"/>
      <c r="E143" s="85"/>
      <c r="F143" s="85"/>
      <c r="G143" s="19"/>
      <c r="H143" s="55"/>
      <c r="I143" s="55"/>
      <c r="J143" s="88"/>
    </row>
    <row r="144" spans="1:10" s="22" customFormat="1" ht="38.25">
      <c r="A144" s="81" t="s">
        <v>856</v>
      </c>
      <c r="B144" s="82" t="s">
        <v>137</v>
      </c>
      <c r="C144" s="83" t="s">
        <v>6</v>
      </c>
      <c r="D144" s="84">
        <v>1</v>
      </c>
      <c r="E144" s="85"/>
      <c r="F144" s="85"/>
      <c r="G144" s="19"/>
      <c r="H144" s="55"/>
      <c r="I144" s="56"/>
      <c r="J144" s="56"/>
    </row>
    <row r="145" spans="1:10" s="22" customFormat="1" ht="15">
      <c r="A145" s="81"/>
      <c r="B145" s="82"/>
      <c r="C145" s="83"/>
      <c r="D145" s="84"/>
      <c r="E145" s="85"/>
      <c r="F145" s="85"/>
      <c r="G145" s="19"/>
      <c r="H145" s="55"/>
      <c r="I145" s="56"/>
      <c r="J145" s="56"/>
    </row>
    <row r="146" spans="1:10" s="22" customFormat="1" ht="26.25">
      <c r="A146" s="81" t="s">
        <v>857</v>
      </c>
      <c r="B146" s="136" t="s">
        <v>139</v>
      </c>
      <c r="C146" s="83" t="s">
        <v>6</v>
      </c>
      <c r="D146" s="84">
        <v>1</v>
      </c>
      <c r="E146" s="85"/>
      <c r="F146" s="85"/>
      <c r="G146" s="19"/>
      <c r="H146" s="55"/>
      <c r="I146" s="55"/>
      <c r="J146" s="88"/>
    </row>
    <row r="147" spans="1:10" s="22" customFormat="1" ht="15">
      <c r="A147" s="81"/>
      <c r="B147" s="87"/>
      <c r="C147" s="83"/>
      <c r="D147" s="84"/>
      <c r="E147" s="85"/>
      <c r="F147" s="85"/>
      <c r="G147" s="19"/>
      <c r="H147" s="55"/>
      <c r="I147" s="55"/>
      <c r="J147" s="88"/>
    </row>
    <row r="148" spans="1:10" s="22" customFormat="1" ht="15.75">
      <c r="A148" s="99"/>
      <c r="B148" s="100" t="s">
        <v>140</v>
      </c>
      <c r="C148" s="101"/>
      <c r="D148" s="102"/>
      <c r="E148" s="103"/>
      <c r="F148" s="104"/>
      <c r="G148" s="19"/>
      <c r="H148" s="55"/>
      <c r="I148" s="55"/>
      <c r="J148" s="88"/>
    </row>
    <row r="149" spans="7:10" s="74" customFormat="1" ht="15.75">
      <c r="G149" s="19"/>
      <c r="H149" s="55"/>
      <c r="I149" s="73"/>
      <c r="J149" s="73"/>
    </row>
    <row r="150" spans="1:10" s="22" customFormat="1" ht="18">
      <c r="A150" s="105" t="s">
        <v>812</v>
      </c>
      <c r="B150" s="125" t="s">
        <v>22</v>
      </c>
      <c r="C150" s="77"/>
      <c r="D150" s="78"/>
      <c r="E150" s="79"/>
      <c r="F150" s="79"/>
      <c r="G150" s="19"/>
      <c r="H150" s="55"/>
      <c r="I150" s="56"/>
      <c r="J150" s="56"/>
    </row>
    <row r="151" spans="1:10" s="22" customFormat="1" ht="15">
      <c r="A151" s="81"/>
      <c r="B151" s="82"/>
      <c r="C151" s="83"/>
      <c r="D151" s="84"/>
      <c r="E151" s="85"/>
      <c r="F151" s="85"/>
      <c r="G151" s="19"/>
      <c r="H151" s="55"/>
      <c r="I151" s="56"/>
      <c r="J151" s="56"/>
    </row>
    <row r="152" spans="1:10" s="22" customFormat="1" ht="25.5">
      <c r="A152" s="81" t="s">
        <v>858</v>
      </c>
      <c r="B152" s="82" t="s">
        <v>142</v>
      </c>
      <c r="C152" s="140" t="s">
        <v>221</v>
      </c>
      <c r="D152" s="84"/>
      <c r="E152" s="85"/>
      <c r="F152" s="85"/>
      <c r="G152" s="19"/>
      <c r="H152" s="55"/>
      <c r="I152" s="56"/>
      <c r="J152" s="56"/>
    </row>
    <row r="153" spans="1:10" s="22" customFormat="1" ht="15">
      <c r="A153" s="81"/>
      <c r="B153" s="82"/>
      <c r="C153" s="83"/>
      <c r="D153" s="84"/>
      <c r="E153" s="85"/>
      <c r="F153" s="85"/>
      <c r="G153" s="19"/>
      <c r="H153" s="55"/>
      <c r="I153" s="56"/>
      <c r="J153" s="56"/>
    </row>
    <row r="154" spans="1:10" s="22" customFormat="1" ht="15">
      <c r="A154" s="81" t="s">
        <v>859</v>
      </c>
      <c r="B154" s="138" t="s">
        <v>144</v>
      </c>
      <c r="C154" s="140" t="s">
        <v>223</v>
      </c>
      <c r="D154" s="84"/>
      <c r="E154" s="85"/>
      <c r="F154" s="85"/>
      <c r="G154" s="19"/>
      <c r="H154" s="56"/>
      <c r="I154" s="56"/>
      <c r="J154" s="56"/>
    </row>
    <row r="155" spans="1:10" s="22" customFormat="1" ht="15">
      <c r="A155" s="81"/>
      <c r="B155" s="82"/>
      <c r="C155" s="83"/>
      <c r="D155" s="84"/>
      <c r="E155" s="85"/>
      <c r="F155" s="85"/>
      <c r="G155" s="19"/>
      <c r="H155" s="56"/>
      <c r="I155" s="56"/>
      <c r="J155" s="56"/>
    </row>
    <row r="156" spans="1:10" s="22" customFormat="1" ht="39">
      <c r="A156" s="81" t="s">
        <v>860</v>
      </c>
      <c r="B156" s="87" t="s">
        <v>146</v>
      </c>
      <c r="C156" s="83" t="s">
        <v>6</v>
      </c>
      <c r="D156" s="84">
        <v>1</v>
      </c>
      <c r="E156" s="85"/>
      <c r="F156" s="85"/>
      <c r="G156" s="19"/>
      <c r="H156" s="55"/>
      <c r="I156" s="56"/>
      <c r="J156" s="56"/>
    </row>
    <row r="157" spans="1:10" s="22" customFormat="1" ht="15">
      <c r="A157" s="81"/>
      <c r="B157" s="82"/>
      <c r="C157" s="83"/>
      <c r="D157" s="84"/>
      <c r="E157" s="85"/>
      <c r="F157" s="85"/>
      <c r="G157" s="19"/>
      <c r="H157" s="55"/>
      <c r="I157" s="56"/>
      <c r="J157" s="56"/>
    </row>
    <row r="158" spans="1:10" s="22" customFormat="1" ht="15">
      <c r="A158" s="81" t="s">
        <v>861</v>
      </c>
      <c r="B158" s="87" t="s">
        <v>148</v>
      </c>
      <c r="C158" s="83" t="s">
        <v>6</v>
      </c>
      <c r="D158" s="84">
        <v>1</v>
      </c>
      <c r="E158" s="85"/>
      <c r="F158" s="85"/>
      <c r="G158" s="19"/>
      <c r="H158" s="55"/>
      <c r="I158" s="56"/>
      <c r="J158" s="56"/>
    </row>
    <row r="159" spans="1:10" s="22" customFormat="1" ht="15">
      <c r="A159" s="81"/>
      <c r="B159" s="82"/>
      <c r="C159" s="83"/>
      <c r="D159" s="84"/>
      <c r="E159" s="85"/>
      <c r="F159" s="85"/>
      <c r="G159" s="19"/>
      <c r="H159" s="55"/>
      <c r="I159" s="56"/>
      <c r="J159" s="56"/>
    </row>
    <row r="160" spans="1:10" s="22" customFormat="1" ht="26.25">
      <c r="A160" s="81" t="s">
        <v>862</v>
      </c>
      <c r="B160" s="87" t="s">
        <v>150</v>
      </c>
      <c r="C160" s="83" t="s">
        <v>29</v>
      </c>
      <c r="D160" s="84">
        <f>D31</f>
        <v>206.81</v>
      </c>
      <c r="E160" s="85"/>
      <c r="F160" s="85"/>
      <c r="G160" s="19"/>
      <c r="H160" s="55"/>
      <c r="I160" s="56"/>
      <c r="J160" s="56"/>
    </row>
    <row r="161" spans="1:10" s="22" customFormat="1" ht="15">
      <c r="A161" s="81"/>
      <c r="B161" s="82"/>
      <c r="C161" s="83"/>
      <c r="D161" s="84"/>
      <c r="E161" s="85"/>
      <c r="F161" s="85"/>
      <c r="G161" s="19"/>
      <c r="H161" s="55"/>
      <c r="I161" s="56"/>
      <c r="J161" s="56"/>
    </row>
    <row r="162" spans="1:10" s="22" customFormat="1" ht="26.25">
      <c r="A162" s="81" t="s">
        <v>863</v>
      </c>
      <c r="B162" s="87" t="s">
        <v>152</v>
      </c>
      <c r="C162" s="83" t="s">
        <v>29</v>
      </c>
      <c r="D162" s="84">
        <f>D31</f>
        <v>206.81</v>
      </c>
      <c r="E162" s="85"/>
      <c r="F162" s="85"/>
      <c r="G162" s="19"/>
      <c r="H162" s="55"/>
      <c r="I162" s="56"/>
      <c r="J162" s="56"/>
    </row>
    <row r="163" spans="1:10" s="22" customFormat="1" ht="15">
      <c r="A163" s="81"/>
      <c r="B163" s="82"/>
      <c r="C163" s="83"/>
      <c r="D163" s="84"/>
      <c r="E163" s="85"/>
      <c r="F163" s="85"/>
      <c r="G163" s="19"/>
      <c r="H163" s="55"/>
      <c r="I163" s="56"/>
      <c r="J163" s="56"/>
    </row>
    <row r="164" spans="1:10" s="22" customFormat="1" ht="15">
      <c r="A164" s="81" t="s">
        <v>864</v>
      </c>
      <c r="B164" s="87" t="s">
        <v>154</v>
      </c>
      <c r="C164" s="83" t="s">
        <v>67</v>
      </c>
      <c r="D164" s="84">
        <f>D31*3</f>
        <v>620.4300000000001</v>
      </c>
      <c r="E164" s="85"/>
      <c r="F164" s="85"/>
      <c r="G164" s="19"/>
      <c r="H164" s="55"/>
      <c r="I164" s="55"/>
      <c r="J164" s="88"/>
    </row>
    <row r="165" spans="1:10" s="22" customFormat="1" ht="15">
      <c r="A165" s="81"/>
      <c r="B165" s="87"/>
      <c r="C165" s="83"/>
      <c r="D165" s="84"/>
      <c r="E165" s="85"/>
      <c r="F165" s="85"/>
      <c r="G165" s="19"/>
      <c r="H165" s="55"/>
      <c r="I165" s="55"/>
      <c r="J165" s="88"/>
    </row>
    <row r="166" spans="1:10" s="22" customFormat="1" ht="51">
      <c r="A166" s="81" t="s">
        <v>865</v>
      </c>
      <c r="B166" s="98" t="s">
        <v>156</v>
      </c>
      <c r="C166" s="83" t="s">
        <v>6</v>
      </c>
      <c r="D166" s="84">
        <v>1</v>
      </c>
      <c r="E166" s="85"/>
      <c r="F166" s="85"/>
      <c r="G166" s="19"/>
      <c r="H166" s="55"/>
      <c r="I166" s="55"/>
      <c r="J166" s="88"/>
    </row>
    <row r="167" spans="1:10" s="22" customFormat="1" ht="15">
      <c r="A167" s="81"/>
      <c r="B167" s="87"/>
      <c r="C167" s="83"/>
      <c r="D167" s="84"/>
      <c r="E167" s="139"/>
      <c r="F167" s="85"/>
      <c r="G167" s="19"/>
      <c r="H167" s="55"/>
      <c r="I167" s="55"/>
      <c r="J167" s="88"/>
    </row>
    <row r="168" spans="1:10" s="22" customFormat="1" ht="114.75">
      <c r="A168" s="81" t="s">
        <v>866</v>
      </c>
      <c r="B168" s="98" t="s">
        <v>158</v>
      </c>
      <c r="C168" s="83" t="s">
        <v>6</v>
      </c>
      <c r="D168" s="84">
        <v>1</v>
      </c>
      <c r="E168" s="85"/>
      <c r="F168" s="85"/>
      <c r="G168" s="92"/>
      <c r="H168" s="55"/>
      <c r="I168" s="55"/>
      <c r="J168" s="88"/>
    </row>
    <row r="169" spans="1:10" s="22" customFormat="1" ht="15">
      <c r="A169" s="81"/>
      <c r="B169" s="87"/>
      <c r="C169" s="83"/>
      <c r="D169" s="84"/>
      <c r="E169" s="85"/>
      <c r="F169" s="85"/>
      <c r="G169" s="19"/>
      <c r="H169" s="55"/>
      <c r="I169" s="55"/>
      <c r="J169" s="88"/>
    </row>
    <row r="170" spans="1:10" s="22" customFormat="1" ht="51">
      <c r="A170" s="81" t="s">
        <v>867</v>
      </c>
      <c r="B170" s="98" t="s">
        <v>160</v>
      </c>
      <c r="C170" s="83" t="s">
        <v>6</v>
      </c>
      <c r="D170" s="84">
        <v>1</v>
      </c>
      <c r="E170" s="85"/>
      <c r="F170" s="85"/>
      <c r="G170" s="19"/>
      <c r="H170" s="55"/>
      <c r="I170" s="55"/>
      <c r="J170" s="88"/>
    </row>
    <row r="171" spans="1:10" s="22" customFormat="1" ht="15">
      <c r="A171" s="81"/>
      <c r="B171" s="87"/>
      <c r="C171" s="83"/>
      <c r="D171" s="84"/>
      <c r="E171" s="85"/>
      <c r="F171" s="85"/>
      <c r="G171" s="19"/>
      <c r="H171" s="55"/>
      <c r="I171" s="55"/>
      <c r="J171" s="88"/>
    </row>
    <row r="172" spans="1:10" s="22" customFormat="1" ht="63.75">
      <c r="A172" s="81" t="s">
        <v>868</v>
      </c>
      <c r="B172" s="98" t="s">
        <v>162</v>
      </c>
      <c r="C172" s="83" t="s">
        <v>6</v>
      </c>
      <c r="D172" s="84">
        <v>1</v>
      </c>
      <c r="E172" s="85"/>
      <c r="F172" s="85"/>
      <c r="G172" s="19"/>
      <c r="H172" s="55"/>
      <c r="I172" s="55"/>
      <c r="J172" s="88"/>
    </row>
    <row r="173" spans="1:10" s="22" customFormat="1" ht="15">
      <c r="A173" s="81"/>
      <c r="B173" s="82"/>
      <c r="C173" s="83"/>
      <c r="D173" s="84"/>
      <c r="E173" s="85"/>
      <c r="F173" s="85"/>
      <c r="G173" s="19"/>
      <c r="H173" s="55"/>
      <c r="I173" s="56"/>
      <c r="J173" s="56"/>
    </row>
    <row r="174" spans="1:10" s="74" customFormat="1" ht="15.75">
      <c r="A174" s="99"/>
      <c r="B174" s="100" t="s">
        <v>163</v>
      </c>
      <c r="C174" s="101"/>
      <c r="D174" s="102"/>
      <c r="E174" s="103"/>
      <c r="F174" s="104"/>
      <c r="G174" s="19"/>
      <c r="H174" s="55"/>
      <c r="I174" s="73"/>
      <c r="J174" s="73"/>
    </row>
    <row r="175" ht="15">
      <c r="G175" s="19"/>
    </row>
    <row r="176" ht="15">
      <c r="G176" s="19"/>
    </row>
    <row r="177" ht="15">
      <c r="G177" s="19"/>
    </row>
    <row r="178" ht="15">
      <c r="G178" s="19"/>
    </row>
    <row r="179" ht="15">
      <c r="G179" s="19"/>
    </row>
    <row r="180" ht="15">
      <c r="G180" s="19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2" manualBreakCount="2">
    <brk id="28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zoomScale="90" zoomScaleNormal="90" zoomScaleSheetLayoutView="90" workbookViewId="0" topLeftCell="A46">
      <selection activeCell="F67" sqref="F67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11</v>
      </c>
      <c r="B3" s="250" t="s">
        <v>12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14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15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16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18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20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21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14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27</v>
      </c>
      <c r="B31" s="87" t="s">
        <v>28</v>
      </c>
      <c r="C31" s="83" t="s">
        <v>29</v>
      </c>
      <c r="D31" s="84">
        <v>557.07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30</v>
      </c>
      <c r="B33" s="89" t="s">
        <v>31</v>
      </c>
      <c r="C33" s="90" t="s">
        <v>32</v>
      </c>
      <c r="D33" s="84">
        <v>23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33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35</v>
      </c>
      <c r="B37" s="91" t="s">
        <v>36</v>
      </c>
      <c r="C37" s="83" t="s">
        <v>6</v>
      </c>
      <c r="D37" s="84">
        <v>1</v>
      </c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37</v>
      </c>
      <c r="B39" s="91" t="s">
        <v>38</v>
      </c>
      <c r="C39" s="83" t="s">
        <v>6</v>
      </c>
      <c r="D39" s="84">
        <v>1</v>
      </c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39</v>
      </c>
      <c r="B41" s="91" t="s">
        <v>40</v>
      </c>
      <c r="C41" s="83" t="s">
        <v>6</v>
      </c>
      <c r="D41" s="84">
        <v>1</v>
      </c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41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43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45</v>
      </c>
      <c r="B47" s="91" t="s">
        <v>46</v>
      </c>
      <c r="C47" s="83" t="s">
        <v>6</v>
      </c>
      <c r="D47" s="84">
        <v>1</v>
      </c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47</v>
      </c>
      <c r="B49" s="91" t="s">
        <v>48</v>
      </c>
      <c r="C49" s="83" t="s">
        <v>6</v>
      </c>
      <c r="D49" s="84">
        <v>1</v>
      </c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49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51</v>
      </c>
      <c r="B53" s="82" t="s">
        <v>52</v>
      </c>
      <c r="C53" s="83" t="s">
        <v>32</v>
      </c>
      <c r="D53" s="84">
        <v>1</v>
      </c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15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54</v>
      </c>
      <c r="B59" s="107" t="s">
        <v>55</v>
      </c>
      <c r="C59" s="83" t="s">
        <v>5</v>
      </c>
      <c r="D59" s="84">
        <v>41.8767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56</v>
      </c>
      <c r="B61" s="107" t="s">
        <v>57</v>
      </c>
      <c r="C61" s="83" t="s">
        <v>5</v>
      </c>
      <c r="D61" s="84">
        <f>D95+D97</f>
        <v>481.895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58</v>
      </c>
      <c r="B63" s="87" t="s">
        <v>59</v>
      </c>
      <c r="C63" s="108"/>
      <c r="D63" s="109">
        <v>1261.05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756.63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378.315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126.105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63</v>
      </c>
      <c r="B68" s="87" t="s">
        <v>64</v>
      </c>
      <c r="C68" s="108"/>
      <c r="D68" s="118">
        <v>23.59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14.154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7.077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2.359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65</v>
      </c>
      <c r="B73" s="87" t="s">
        <v>66</v>
      </c>
      <c r="C73" s="83" t="s">
        <v>67</v>
      </c>
      <c r="D73" s="84">
        <v>425.27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68</v>
      </c>
      <c r="B75" s="119" t="s">
        <v>69</v>
      </c>
      <c r="C75" s="83" t="s">
        <v>70</v>
      </c>
      <c r="D75" s="84">
        <v>65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71</v>
      </c>
      <c r="B77" s="119" t="s">
        <v>72</v>
      </c>
      <c r="C77" s="83" t="s">
        <v>5</v>
      </c>
      <c r="D77" s="84">
        <v>71.04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73</v>
      </c>
      <c r="B79" s="87" t="s">
        <v>74</v>
      </c>
      <c r="C79" s="83" t="s">
        <v>5</v>
      </c>
      <c r="D79" s="84">
        <v>309.07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75</v>
      </c>
      <c r="B81" s="119" t="s">
        <v>76</v>
      </c>
      <c r="C81" s="83" t="s">
        <v>5</v>
      </c>
      <c r="D81" s="84">
        <v>877.181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77</v>
      </c>
      <c r="B83" s="107" t="s">
        <v>78</v>
      </c>
      <c r="C83" s="83" t="s">
        <v>5</v>
      </c>
      <c r="D83" s="84">
        <f>D59</f>
        <v>41.8767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79</v>
      </c>
      <c r="B85" s="87" t="s">
        <v>80</v>
      </c>
      <c r="C85" s="83" t="s">
        <v>5</v>
      </c>
      <c r="D85" s="84">
        <v>407.46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16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83</v>
      </c>
      <c r="B91" s="87" t="s">
        <v>84</v>
      </c>
      <c r="C91" s="83" t="s">
        <v>29</v>
      </c>
      <c r="D91" s="84">
        <v>844.38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85</v>
      </c>
      <c r="B93" s="87" t="s">
        <v>86</v>
      </c>
      <c r="C93" s="83" t="s">
        <v>67</v>
      </c>
      <c r="D93" s="84">
        <v>1182.23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87</v>
      </c>
      <c r="B95" s="87" t="s">
        <v>88</v>
      </c>
      <c r="C95" s="83" t="s">
        <v>5</v>
      </c>
      <c r="D95" s="84">
        <v>47.75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64.5">
      <c r="A97" s="106" t="s">
        <v>89</v>
      </c>
      <c r="B97" s="87" t="s">
        <v>90</v>
      </c>
      <c r="C97" s="83" t="s">
        <v>5</v>
      </c>
      <c r="D97" s="84">
        <v>434.145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84"/>
      <c r="E98" s="85"/>
      <c r="F98" s="85"/>
      <c r="G98" s="92"/>
      <c r="H98" s="56"/>
      <c r="I98" s="56"/>
      <c r="J98" s="56"/>
    </row>
    <row r="99" spans="1:10" s="22" customFormat="1" ht="26.25">
      <c r="A99" s="106" t="s">
        <v>91</v>
      </c>
      <c r="B99" s="87" t="s">
        <v>92</v>
      </c>
      <c r="C99" s="83" t="s">
        <v>67</v>
      </c>
      <c r="D99" s="84">
        <f>D93</f>
        <v>1182.23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126"/>
      <c r="E100" s="85"/>
      <c r="F100" s="85"/>
      <c r="G100" s="92"/>
      <c r="H100" s="56"/>
      <c r="I100" s="56"/>
      <c r="J100" s="56"/>
    </row>
    <row r="101" spans="1:10" s="22" customFormat="1" ht="64.5">
      <c r="A101" s="106" t="s">
        <v>93</v>
      </c>
      <c r="B101" s="87" t="s">
        <v>94</v>
      </c>
      <c r="C101" s="83" t="s">
        <v>67</v>
      </c>
      <c r="D101" s="84">
        <f>D93</f>
        <v>1182.23</v>
      </c>
      <c r="E101" s="85"/>
      <c r="F101" s="85"/>
      <c r="G101" s="92"/>
      <c r="H101" s="56"/>
      <c r="I101" s="56"/>
      <c r="J101" s="56"/>
    </row>
    <row r="102" spans="1:10" s="22" customFormat="1" ht="15">
      <c r="A102" s="81"/>
      <c r="B102" s="82"/>
      <c r="C102" s="83"/>
      <c r="D102" s="84"/>
      <c r="E102" s="85"/>
      <c r="F102" s="85"/>
      <c r="G102" s="92"/>
      <c r="H102" s="56"/>
      <c r="I102" s="56"/>
      <c r="J102" s="56"/>
    </row>
    <row r="103" spans="1:10" s="74" customFormat="1" ht="15.75">
      <c r="A103" s="99"/>
      <c r="B103" s="100" t="s">
        <v>95</v>
      </c>
      <c r="C103" s="101"/>
      <c r="D103" s="102"/>
      <c r="E103" s="103"/>
      <c r="F103" s="104"/>
      <c r="G103" s="19"/>
      <c r="H103" s="55"/>
      <c r="I103" s="73"/>
      <c r="J103" s="73"/>
    </row>
    <row r="105" spans="1:10" s="22" customFormat="1" ht="18">
      <c r="A105" s="105" t="s">
        <v>18</v>
      </c>
      <c r="B105" s="125" t="s">
        <v>19</v>
      </c>
      <c r="C105" s="77"/>
      <c r="D105" s="78"/>
      <c r="E105" s="79"/>
      <c r="F105" s="79"/>
      <c r="G105" s="19"/>
      <c r="H105" s="55"/>
      <c r="I105" s="56"/>
      <c r="J105" s="56"/>
    </row>
    <row r="106" spans="1:10" s="22" customFormat="1" ht="15">
      <c r="A106" s="81"/>
      <c r="B106" s="82"/>
      <c r="C106" s="83"/>
      <c r="D106" s="84"/>
      <c r="E106" s="85"/>
      <c r="F106" s="85"/>
      <c r="G106" s="19"/>
      <c r="H106" s="55"/>
      <c r="I106" s="56"/>
      <c r="J106" s="56"/>
    </row>
    <row r="107" spans="1:10" s="22" customFormat="1" ht="77.25">
      <c r="A107" s="106" t="s">
        <v>96</v>
      </c>
      <c r="B107" s="87" t="s">
        <v>97</v>
      </c>
      <c r="C107" s="83"/>
      <c r="D107" s="84"/>
      <c r="E107" s="85"/>
      <c r="F107" s="85"/>
      <c r="G107" s="19"/>
      <c r="H107" s="55"/>
      <c r="I107" s="55"/>
      <c r="J107" s="88"/>
    </row>
    <row r="108" spans="1:10" s="22" customFormat="1" ht="15">
      <c r="A108" s="106"/>
      <c r="B108" s="127" t="s">
        <v>98</v>
      </c>
      <c r="C108" s="128" t="s">
        <v>29</v>
      </c>
      <c r="D108" s="114">
        <f>D31</f>
        <v>557.07</v>
      </c>
      <c r="E108" s="129"/>
      <c r="F108" s="114"/>
      <c r="G108" s="19"/>
      <c r="H108" s="55"/>
      <c r="I108" s="55"/>
      <c r="J108" s="88"/>
    </row>
    <row r="109" spans="1:10" s="22" customFormat="1" ht="15">
      <c r="A109" s="81"/>
      <c r="B109" s="82"/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15">
      <c r="A110" s="106" t="s">
        <v>99</v>
      </c>
      <c r="B110" s="119" t="s">
        <v>100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101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38.25">
      <c r="A112" s="81"/>
      <c r="B112" s="119" t="s">
        <v>102</v>
      </c>
      <c r="C112" s="130"/>
      <c r="D112" s="131"/>
      <c r="E112" s="132"/>
      <c r="F112" s="133"/>
      <c r="G112" s="19"/>
      <c r="H112" s="55"/>
      <c r="I112" s="56"/>
      <c r="J112" s="56"/>
    </row>
    <row r="113" spans="1:10" s="22" customFormat="1" ht="25.5">
      <c r="A113" s="81"/>
      <c r="B113" s="119" t="s">
        <v>103</v>
      </c>
      <c r="C113" s="130"/>
      <c r="D113" s="131"/>
      <c r="E113" s="132"/>
      <c r="F113" s="133"/>
      <c r="G113" s="19"/>
      <c r="H113" s="55"/>
      <c r="I113" s="56"/>
      <c r="J113" s="56"/>
    </row>
    <row r="114" spans="1:10" s="22" customFormat="1" ht="15">
      <c r="A114" s="81"/>
      <c r="B114" s="127" t="s">
        <v>104</v>
      </c>
      <c r="C114" s="128" t="s">
        <v>32</v>
      </c>
      <c r="D114" s="114">
        <v>19</v>
      </c>
      <c r="E114" s="129"/>
      <c r="F114" s="114"/>
      <c r="G114" s="19"/>
      <c r="H114" s="55"/>
      <c r="I114" s="56"/>
      <c r="J114" s="56"/>
    </row>
    <row r="115" spans="1:10" s="22" customFormat="1" ht="15">
      <c r="A115" s="81"/>
      <c r="B115" s="134" t="s">
        <v>105</v>
      </c>
      <c r="C115" s="128" t="s">
        <v>32</v>
      </c>
      <c r="D115" s="114">
        <v>2</v>
      </c>
      <c r="E115" s="129"/>
      <c r="F115" s="114"/>
      <c r="G115" s="19"/>
      <c r="H115" s="55"/>
      <c r="I115" s="56"/>
      <c r="J115" s="56"/>
    </row>
    <row r="116" spans="1:10" s="22" customFormat="1" ht="15">
      <c r="A116" s="81"/>
      <c r="B116" s="127" t="s">
        <v>106</v>
      </c>
      <c r="C116" s="128" t="s">
        <v>32</v>
      </c>
      <c r="D116" s="114">
        <v>1</v>
      </c>
      <c r="E116" s="129"/>
      <c r="F116" s="114"/>
      <c r="G116" s="19"/>
      <c r="H116" s="55"/>
      <c r="I116" s="56"/>
      <c r="J116" s="56"/>
    </row>
    <row r="117" spans="1:10" s="22" customFormat="1" ht="15">
      <c r="A117" s="81"/>
      <c r="B117" s="82"/>
      <c r="C117" s="83"/>
      <c r="D117" s="84"/>
      <c r="E117" s="85"/>
      <c r="F117" s="85"/>
      <c r="G117" s="19"/>
      <c r="H117" s="55"/>
      <c r="I117" s="56"/>
      <c r="J117" s="56"/>
    </row>
    <row r="118" spans="1:10" s="22" customFormat="1" ht="63.75">
      <c r="A118" s="106" t="s">
        <v>107</v>
      </c>
      <c r="B118" s="119" t="s">
        <v>108</v>
      </c>
      <c r="C118" s="83"/>
      <c r="D118" s="84"/>
      <c r="E118" s="85"/>
      <c r="F118" s="85"/>
      <c r="G118" s="19"/>
      <c r="H118" s="55"/>
      <c r="I118" s="56"/>
      <c r="J118" s="56"/>
    </row>
    <row r="119" spans="1:10" s="22" customFormat="1" ht="15">
      <c r="A119" s="81"/>
      <c r="B119" s="135" t="s">
        <v>109</v>
      </c>
      <c r="C119" s="128" t="s">
        <v>32</v>
      </c>
      <c r="D119" s="114">
        <v>17</v>
      </c>
      <c r="E119" s="129"/>
      <c r="F119" s="114"/>
      <c r="G119" s="19"/>
      <c r="H119" s="55"/>
      <c r="I119" s="56"/>
      <c r="J119" s="56"/>
    </row>
    <row r="120" spans="1:10" s="22" customFormat="1" ht="15">
      <c r="A120" s="81"/>
      <c r="B120" s="127" t="s">
        <v>110</v>
      </c>
      <c r="C120" s="128" t="s">
        <v>32</v>
      </c>
      <c r="D120" s="114">
        <v>5</v>
      </c>
      <c r="E120" s="129"/>
      <c r="F120" s="114"/>
      <c r="G120" s="19"/>
      <c r="H120" s="55"/>
      <c r="I120" s="56"/>
      <c r="J120" s="56"/>
    </row>
    <row r="121" spans="1:10" s="22" customFormat="1" ht="15">
      <c r="A121" s="81"/>
      <c r="B121" s="82"/>
      <c r="C121" s="83"/>
      <c r="D121" s="84"/>
      <c r="E121" s="85"/>
      <c r="F121" s="85"/>
      <c r="G121" s="19"/>
      <c r="H121" s="55"/>
      <c r="I121" s="56"/>
      <c r="J121" s="56"/>
    </row>
    <row r="122" spans="1:10" s="22" customFormat="1" ht="26.25">
      <c r="A122" s="106" t="s">
        <v>111</v>
      </c>
      <c r="B122" s="107" t="s">
        <v>112</v>
      </c>
      <c r="C122" s="83" t="s">
        <v>6</v>
      </c>
      <c r="D122" s="84">
        <v>1</v>
      </c>
      <c r="E122" s="85"/>
      <c r="F122" s="85"/>
      <c r="G122" s="19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19"/>
      <c r="H123" s="55"/>
      <c r="I123" s="56"/>
      <c r="J123" s="56"/>
    </row>
    <row r="124" spans="1:10" s="22" customFormat="1" ht="39">
      <c r="A124" s="106" t="s">
        <v>113</v>
      </c>
      <c r="B124" s="107" t="s">
        <v>114</v>
      </c>
      <c r="C124" s="83" t="s">
        <v>6</v>
      </c>
      <c r="D124" s="84">
        <v>7</v>
      </c>
      <c r="E124" s="85"/>
      <c r="F124" s="85"/>
      <c r="G124" s="19"/>
      <c r="H124" s="55"/>
      <c r="I124" s="56"/>
      <c r="J124" s="56"/>
    </row>
    <row r="125" spans="1:10" s="22" customFormat="1" ht="15">
      <c r="A125" s="81"/>
      <c r="B125" s="82"/>
      <c r="C125" s="83"/>
      <c r="D125" s="84"/>
      <c r="E125" s="85"/>
      <c r="F125" s="85"/>
      <c r="G125" s="19"/>
      <c r="H125" s="55"/>
      <c r="I125" s="56"/>
      <c r="J125" s="56"/>
    </row>
    <row r="126" spans="1:10" s="22" customFormat="1" ht="39">
      <c r="A126" s="106" t="s">
        <v>115</v>
      </c>
      <c r="B126" s="107" t="s">
        <v>116</v>
      </c>
      <c r="C126" s="83" t="s">
        <v>6</v>
      </c>
      <c r="D126" s="84">
        <v>6</v>
      </c>
      <c r="E126" s="85"/>
      <c r="F126" s="85"/>
      <c r="G126" s="19"/>
      <c r="H126" s="55"/>
      <c r="I126" s="56"/>
      <c r="J126" s="56"/>
    </row>
    <row r="127" spans="1:10" s="22" customFormat="1" ht="15">
      <c r="A127" s="81"/>
      <c r="B127" s="82"/>
      <c r="C127" s="83"/>
      <c r="D127" s="84"/>
      <c r="E127" s="85"/>
      <c r="F127" s="85"/>
      <c r="G127" s="19"/>
      <c r="H127" s="55"/>
      <c r="I127" s="56"/>
      <c r="J127" s="56"/>
    </row>
    <row r="128" spans="1:10" s="22" customFormat="1" ht="39">
      <c r="A128" s="106" t="s">
        <v>117</v>
      </c>
      <c r="B128" s="87" t="s">
        <v>118</v>
      </c>
      <c r="C128" s="83" t="s">
        <v>5</v>
      </c>
      <c r="D128" s="84">
        <v>37.1633</v>
      </c>
      <c r="E128" s="85"/>
      <c r="F128" s="85"/>
      <c r="G128" s="19"/>
      <c r="H128" s="55"/>
      <c r="I128" s="56"/>
      <c r="J128" s="56"/>
    </row>
    <row r="129" spans="1:10" s="22" customFormat="1" ht="15">
      <c r="A129" s="81"/>
      <c r="B129" s="82"/>
      <c r="C129" s="83"/>
      <c r="D129" s="84"/>
      <c r="E129" s="85"/>
      <c r="F129" s="85"/>
      <c r="G129" s="19"/>
      <c r="H129" s="56"/>
      <c r="I129" s="56"/>
      <c r="J129" s="56"/>
    </row>
    <row r="130" spans="1:10" s="22" customFormat="1" ht="64.5">
      <c r="A130" s="106" t="s">
        <v>119</v>
      </c>
      <c r="B130" s="107" t="s">
        <v>120</v>
      </c>
      <c r="C130" s="83" t="s">
        <v>6</v>
      </c>
      <c r="D130" s="84">
        <f>D126+D124</f>
        <v>13</v>
      </c>
      <c r="E130" s="85"/>
      <c r="F130" s="85"/>
      <c r="G130" s="19"/>
      <c r="H130" s="56"/>
      <c r="I130" s="56"/>
      <c r="J130" s="56"/>
    </row>
    <row r="131" spans="1:10" s="22" customFormat="1" ht="15">
      <c r="A131" s="81"/>
      <c r="B131" s="107"/>
      <c r="C131" s="83"/>
      <c r="D131" s="84"/>
      <c r="E131" s="85"/>
      <c r="F131" s="85"/>
      <c r="G131" s="92"/>
      <c r="H131" s="56"/>
      <c r="I131" s="56"/>
      <c r="J131" s="56"/>
    </row>
    <row r="132" spans="1:10" s="74" customFormat="1" ht="15.75">
      <c r="A132" s="99"/>
      <c r="B132" s="100" t="s">
        <v>121</v>
      </c>
      <c r="C132" s="101"/>
      <c r="D132" s="102"/>
      <c r="E132" s="103"/>
      <c r="F132" s="104"/>
      <c r="G132" s="19"/>
      <c r="H132" s="55"/>
      <c r="I132" s="73"/>
      <c r="J132" s="73"/>
    </row>
    <row r="133" ht="15">
      <c r="G133" s="19"/>
    </row>
    <row r="134" spans="1:10" s="22" customFormat="1" ht="18">
      <c r="A134" s="105" t="s">
        <v>20</v>
      </c>
      <c r="B134" s="125" t="s">
        <v>2</v>
      </c>
      <c r="C134" s="77"/>
      <c r="D134" s="78"/>
      <c r="E134" s="79"/>
      <c r="F134" s="79"/>
      <c r="G134" s="92"/>
      <c r="H134" s="55"/>
      <c r="I134" s="56"/>
      <c r="J134" s="56"/>
    </row>
    <row r="135" spans="1:10" s="22" customFormat="1" ht="15">
      <c r="A135" s="81"/>
      <c r="B135" s="82"/>
      <c r="C135" s="83"/>
      <c r="D135" s="84"/>
      <c r="E135" s="85"/>
      <c r="F135" s="85"/>
      <c r="G135" s="19"/>
      <c r="H135" s="55"/>
      <c r="I135" s="56"/>
      <c r="J135" s="56"/>
    </row>
    <row r="136" spans="1:10" s="22" customFormat="1" ht="51">
      <c r="A136" s="81" t="s">
        <v>122</v>
      </c>
      <c r="B136" s="82" t="s">
        <v>123</v>
      </c>
      <c r="C136" s="83" t="s">
        <v>6</v>
      </c>
      <c r="D136" s="84">
        <v>1</v>
      </c>
      <c r="E136" s="85"/>
      <c r="F136" s="85"/>
      <c r="G136" s="92"/>
      <c r="H136" s="55"/>
      <c r="I136" s="56"/>
      <c r="J136" s="56"/>
    </row>
    <row r="137" spans="1:10" s="22" customFormat="1" ht="15">
      <c r="A137" s="81"/>
      <c r="B137" s="82"/>
      <c r="C137" s="83"/>
      <c r="D137" s="84"/>
      <c r="E137" s="85"/>
      <c r="F137" s="85"/>
      <c r="G137" s="92"/>
      <c r="H137" s="55"/>
      <c r="I137" s="56"/>
      <c r="J137" s="56"/>
    </row>
    <row r="138" spans="1:10" s="22" customFormat="1" ht="38.25">
      <c r="A138" s="81" t="s">
        <v>124</v>
      </c>
      <c r="B138" s="82" t="s">
        <v>125</v>
      </c>
      <c r="C138" s="83" t="s">
        <v>6</v>
      </c>
      <c r="D138" s="84">
        <v>1</v>
      </c>
      <c r="E138" s="85"/>
      <c r="F138" s="85"/>
      <c r="G138" s="92"/>
      <c r="H138" s="55"/>
      <c r="I138" s="56"/>
      <c r="J138" s="56"/>
    </row>
    <row r="139" spans="1:10" s="22" customFormat="1" ht="15">
      <c r="A139" s="81"/>
      <c r="B139" s="82"/>
      <c r="C139" s="83"/>
      <c r="D139" s="84"/>
      <c r="E139" s="85"/>
      <c r="F139" s="85"/>
      <c r="G139" s="92"/>
      <c r="H139" s="55"/>
      <c r="I139" s="56"/>
      <c r="J139" s="56"/>
    </row>
    <row r="140" spans="1:10" s="22" customFormat="1" ht="26.25">
      <c r="A140" s="81" t="s">
        <v>126</v>
      </c>
      <c r="B140" s="136" t="s">
        <v>127</v>
      </c>
      <c r="C140" s="83" t="s">
        <v>6</v>
      </c>
      <c r="D140" s="84">
        <v>1</v>
      </c>
      <c r="E140" s="85"/>
      <c r="F140" s="85"/>
      <c r="G140" s="92"/>
      <c r="H140" s="55"/>
      <c r="I140" s="56"/>
      <c r="J140" s="56"/>
    </row>
    <row r="141" spans="1:10" s="22" customFormat="1" ht="15">
      <c r="A141" s="81"/>
      <c r="B141" s="82"/>
      <c r="C141" s="83"/>
      <c r="D141" s="84"/>
      <c r="E141" s="85"/>
      <c r="F141" s="85"/>
      <c r="G141" s="137"/>
      <c r="H141" s="55"/>
      <c r="I141" s="56"/>
      <c r="J141" s="56"/>
    </row>
    <row r="142" spans="1:10" s="22" customFormat="1" ht="51.75">
      <c r="A142" s="81" t="s">
        <v>128</v>
      </c>
      <c r="B142" s="136" t="s">
        <v>129</v>
      </c>
      <c r="C142" s="83" t="s">
        <v>6</v>
      </c>
      <c r="D142" s="84">
        <v>1</v>
      </c>
      <c r="E142" s="85"/>
      <c r="F142" s="85"/>
      <c r="G142" s="92"/>
      <c r="H142" s="55"/>
      <c r="I142" s="55"/>
      <c r="J142" s="88"/>
    </row>
    <row r="143" spans="1:10" s="22" customFormat="1" ht="15">
      <c r="A143" s="81"/>
      <c r="B143" s="87"/>
      <c r="C143" s="83"/>
      <c r="D143" s="84"/>
      <c r="E143" s="85"/>
      <c r="F143" s="85"/>
      <c r="G143" s="92"/>
      <c r="H143" s="55"/>
      <c r="I143" s="55"/>
      <c r="J143" s="88"/>
    </row>
    <row r="144" spans="1:10" s="22" customFormat="1" ht="15">
      <c r="A144" s="81" t="s">
        <v>130</v>
      </c>
      <c r="B144" s="136" t="s">
        <v>131</v>
      </c>
      <c r="C144" s="83" t="s">
        <v>6</v>
      </c>
      <c r="D144" s="84">
        <f>D35</f>
        <v>3</v>
      </c>
      <c r="E144" s="85"/>
      <c r="F144" s="85"/>
      <c r="G144" s="19"/>
      <c r="H144" s="55"/>
      <c r="I144" s="55"/>
      <c r="J144" s="88"/>
    </row>
    <row r="145" spans="1:10" s="22" customFormat="1" ht="15">
      <c r="A145" s="81"/>
      <c r="B145" s="87"/>
      <c r="C145" s="83"/>
      <c r="D145" s="84"/>
      <c r="E145" s="85"/>
      <c r="F145" s="85"/>
      <c r="G145" s="19"/>
      <c r="H145" s="55"/>
      <c r="I145" s="55"/>
      <c r="J145" s="88"/>
    </row>
    <row r="146" spans="1:10" s="22" customFormat="1" ht="38.25">
      <c r="A146" s="81" t="s">
        <v>132</v>
      </c>
      <c r="B146" s="82" t="s">
        <v>133</v>
      </c>
      <c r="C146" s="83" t="s">
        <v>6</v>
      </c>
      <c r="D146" s="84">
        <v>1</v>
      </c>
      <c r="E146" s="85"/>
      <c r="F146" s="85"/>
      <c r="G146" s="19"/>
      <c r="H146" s="55"/>
      <c r="I146" s="55"/>
      <c r="J146" s="88"/>
    </row>
    <row r="147" spans="1:10" s="22" customFormat="1" ht="15">
      <c r="A147" s="81"/>
      <c r="B147" s="87"/>
      <c r="C147" s="83"/>
      <c r="D147" s="84"/>
      <c r="E147" s="85"/>
      <c r="F147" s="85"/>
      <c r="G147" s="19"/>
      <c r="H147" s="55"/>
      <c r="I147" s="55"/>
      <c r="J147" s="88"/>
    </row>
    <row r="148" spans="1:10" s="22" customFormat="1" ht="51.75">
      <c r="A148" s="81" t="s">
        <v>134</v>
      </c>
      <c r="B148" s="136" t="s">
        <v>135</v>
      </c>
      <c r="C148" s="83" t="s">
        <v>6</v>
      </c>
      <c r="D148" s="84">
        <v>1</v>
      </c>
      <c r="E148" s="85"/>
      <c r="F148" s="85"/>
      <c r="G148" s="11"/>
      <c r="H148" s="55"/>
      <c r="I148" s="55"/>
      <c r="J148" s="88"/>
    </row>
    <row r="149" spans="1:10" s="22" customFormat="1" ht="15">
      <c r="A149" s="81"/>
      <c r="B149" s="87"/>
      <c r="C149" s="83"/>
      <c r="D149" s="84"/>
      <c r="E149" s="85"/>
      <c r="F149" s="85"/>
      <c r="G149" s="19"/>
      <c r="H149" s="55"/>
      <c r="I149" s="55"/>
      <c r="J149" s="88"/>
    </row>
    <row r="150" spans="1:10" s="22" customFormat="1" ht="38.25">
      <c r="A150" s="81" t="s">
        <v>136</v>
      </c>
      <c r="B150" s="82" t="s">
        <v>137</v>
      </c>
      <c r="C150" s="83" t="s">
        <v>6</v>
      </c>
      <c r="D150" s="84">
        <v>1</v>
      </c>
      <c r="E150" s="85"/>
      <c r="F150" s="85"/>
      <c r="G150" s="19"/>
      <c r="H150" s="55"/>
      <c r="I150" s="56"/>
      <c r="J150" s="56"/>
    </row>
    <row r="151" spans="1:10" s="22" customFormat="1" ht="15">
      <c r="A151" s="81"/>
      <c r="B151" s="82"/>
      <c r="C151" s="83"/>
      <c r="D151" s="84"/>
      <c r="E151" s="85"/>
      <c r="F151" s="85"/>
      <c r="G151" s="19"/>
      <c r="H151" s="55"/>
      <c r="I151" s="56"/>
      <c r="J151" s="56"/>
    </row>
    <row r="152" spans="1:10" s="22" customFormat="1" ht="26.25">
      <c r="A152" s="81" t="s">
        <v>138</v>
      </c>
      <c r="B152" s="136" t="s">
        <v>139</v>
      </c>
      <c r="C152" s="83" t="s">
        <v>6</v>
      </c>
      <c r="D152" s="84">
        <v>1</v>
      </c>
      <c r="E152" s="85"/>
      <c r="F152" s="85"/>
      <c r="G152" s="19"/>
      <c r="H152" s="55"/>
      <c r="I152" s="55"/>
      <c r="J152" s="88"/>
    </row>
    <row r="153" spans="1:10" s="22" customFormat="1" ht="15">
      <c r="A153" s="81"/>
      <c r="B153" s="87"/>
      <c r="C153" s="83"/>
      <c r="D153" s="84"/>
      <c r="E153" s="85"/>
      <c r="F153" s="85"/>
      <c r="G153" s="19"/>
      <c r="H153" s="55"/>
      <c r="I153" s="55"/>
      <c r="J153" s="88"/>
    </row>
    <row r="154" spans="1:10" s="22" customFormat="1" ht="15.75">
      <c r="A154" s="99"/>
      <c r="B154" s="100" t="s">
        <v>140</v>
      </c>
      <c r="C154" s="101"/>
      <c r="D154" s="102"/>
      <c r="E154" s="103"/>
      <c r="F154" s="104"/>
      <c r="G154" s="19"/>
      <c r="H154" s="55"/>
      <c r="I154" s="55"/>
      <c r="J154" s="88"/>
    </row>
    <row r="155" spans="7:10" s="74" customFormat="1" ht="15.75">
      <c r="G155" s="19"/>
      <c r="H155" s="55"/>
      <c r="I155" s="73"/>
      <c r="J155" s="73"/>
    </row>
    <row r="156" spans="1:10" s="22" customFormat="1" ht="18">
      <c r="A156" s="105" t="s">
        <v>21</v>
      </c>
      <c r="B156" s="125" t="s">
        <v>22</v>
      </c>
      <c r="C156" s="77"/>
      <c r="D156" s="78"/>
      <c r="E156" s="79"/>
      <c r="F156" s="79"/>
      <c r="G156" s="19"/>
      <c r="H156" s="55"/>
      <c r="I156" s="56"/>
      <c r="J156" s="56"/>
    </row>
    <row r="157" spans="1:10" s="22" customFormat="1" ht="15">
      <c r="A157" s="81"/>
      <c r="B157" s="82"/>
      <c r="C157" s="83"/>
      <c r="D157" s="84"/>
      <c r="E157" s="85"/>
      <c r="F157" s="85"/>
      <c r="G157" s="19"/>
      <c r="H157" s="55"/>
      <c r="I157" s="56"/>
      <c r="J157" s="56"/>
    </row>
    <row r="158" spans="1:10" s="22" customFormat="1" ht="25.5">
      <c r="A158" s="81" t="s">
        <v>141</v>
      </c>
      <c r="B158" s="82" t="s">
        <v>142</v>
      </c>
      <c r="C158" s="83" t="s">
        <v>32</v>
      </c>
      <c r="D158" s="84">
        <v>1</v>
      </c>
      <c r="E158" s="85"/>
      <c r="F158" s="85"/>
      <c r="G158" s="19"/>
      <c r="H158" s="55"/>
      <c r="I158" s="56"/>
      <c r="J158" s="56"/>
    </row>
    <row r="159" spans="1:10" s="22" customFormat="1" ht="15">
      <c r="A159" s="81"/>
      <c r="B159" s="82"/>
      <c r="C159" s="83"/>
      <c r="D159" s="84"/>
      <c r="E159" s="85"/>
      <c r="F159" s="85"/>
      <c r="G159" s="19"/>
      <c r="H159" s="55"/>
      <c r="I159" s="56"/>
      <c r="J159" s="56"/>
    </row>
    <row r="160" spans="1:10" s="22" customFormat="1" ht="15">
      <c r="A160" s="81" t="s">
        <v>143</v>
      </c>
      <c r="B160" s="138" t="s">
        <v>144</v>
      </c>
      <c r="C160" s="83" t="s">
        <v>6</v>
      </c>
      <c r="D160" s="84">
        <v>1</v>
      </c>
      <c r="E160" s="85"/>
      <c r="F160" s="85"/>
      <c r="G160" s="19"/>
      <c r="H160" s="56"/>
      <c r="I160" s="56"/>
      <c r="J160" s="56"/>
    </row>
    <row r="161" spans="1:10" s="22" customFormat="1" ht="15">
      <c r="A161" s="81"/>
      <c r="B161" s="82"/>
      <c r="C161" s="83"/>
      <c r="D161" s="84"/>
      <c r="E161" s="85"/>
      <c r="F161" s="85"/>
      <c r="G161" s="19"/>
      <c r="H161" s="56"/>
      <c r="I161" s="56"/>
      <c r="J161" s="56"/>
    </row>
    <row r="162" spans="1:10" s="22" customFormat="1" ht="39">
      <c r="A162" s="81" t="s">
        <v>145</v>
      </c>
      <c r="B162" s="87" t="s">
        <v>146</v>
      </c>
      <c r="C162" s="83" t="s">
        <v>6</v>
      </c>
      <c r="D162" s="84">
        <v>1</v>
      </c>
      <c r="E162" s="85"/>
      <c r="F162" s="85"/>
      <c r="G162" s="19"/>
      <c r="H162" s="55"/>
      <c r="I162" s="56"/>
      <c r="J162" s="56"/>
    </row>
    <row r="163" spans="1:10" s="22" customFormat="1" ht="15">
      <c r="A163" s="81"/>
      <c r="B163" s="82"/>
      <c r="C163" s="83"/>
      <c r="D163" s="84"/>
      <c r="E163" s="85"/>
      <c r="F163" s="85"/>
      <c r="G163" s="19"/>
      <c r="H163" s="55"/>
      <c r="I163" s="56"/>
      <c r="J163" s="56"/>
    </row>
    <row r="164" spans="1:10" s="22" customFormat="1" ht="15">
      <c r="A164" s="81" t="s">
        <v>147</v>
      </c>
      <c r="B164" s="87" t="s">
        <v>148</v>
      </c>
      <c r="C164" s="83" t="s">
        <v>6</v>
      </c>
      <c r="D164" s="84">
        <v>1</v>
      </c>
      <c r="E164" s="85"/>
      <c r="F164" s="85"/>
      <c r="G164" s="19"/>
      <c r="H164" s="55"/>
      <c r="I164" s="56"/>
      <c r="J164" s="56"/>
    </row>
    <row r="165" spans="1:10" s="22" customFormat="1" ht="15">
      <c r="A165" s="81"/>
      <c r="B165" s="82"/>
      <c r="C165" s="83"/>
      <c r="D165" s="84"/>
      <c r="E165" s="85"/>
      <c r="F165" s="85"/>
      <c r="G165" s="19"/>
      <c r="H165" s="55"/>
      <c r="I165" s="56"/>
      <c r="J165" s="56"/>
    </row>
    <row r="166" spans="1:10" s="22" customFormat="1" ht="26.25">
      <c r="A166" s="81" t="s">
        <v>149</v>
      </c>
      <c r="B166" s="87" t="s">
        <v>150</v>
      </c>
      <c r="C166" s="83" t="s">
        <v>29</v>
      </c>
      <c r="D166" s="84">
        <f>D31</f>
        <v>557.07</v>
      </c>
      <c r="E166" s="85"/>
      <c r="F166" s="85"/>
      <c r="G166" s="19"/>
      <c r="H166" s="55"/>
      <c r="I166" s="56"/>
      <c r="J166" s="56"/>
    </row>
    <row r="167" spans="1:10" s="22" customFormat="1" ht="15">
      <c r="A167" s="81"/>
      <c r="B167" s="82"/>
      <c r="C167" s="83"/>
      <c r="D167" s="84"/>
      <c r="E167" s="85"/>
      <c r="F167" s="85"/>
      <c r="G167" s="19"/>
      <c r="H167" s="55"/>
      <c r="I167" s="56"/>
      <c r="J167" s="56"/>
    </row>
    <row r="168" spans="1:10" s="22" customFormat="1" ht="26.25">
      <c r="A168" s="81" t="s">
        <v>151</v>
      </c>
      <c r="B168" s="87" t="s">
        <v>152</v>
      </c>
      <c r="C168" s="83" t="s">
        <v>29</v>
      </c>
      <c r="D168" s="84">
        <f>D31</f>
        <v>557.07</v>
      </c>
      <c r="E168" s="85"/>
      <c r="F168" s="85"/>
      <c r="G168" s="19"/>
      <c r="H168" s="55"/>
      <c r="I168" s="56"/>
      <c r="J168" s="56"/>
    </row>
    <row r="169" spans="1:10" s="22" customFormat="1" ht="15">
      <c r="A169" s="81"/>
      <c r="B169" s="82"/>
      <c r="C169" s="83"/>
      <c r="D169" s="84"/>
      <c r="E169" s="85"/>
      <c r="F169" s="85"/>
      <c r="G169" s="19"/>
      <c r="H169" s="55"/>
      <c r="I169" s="56"/>
      <c r="J169" s="56"/>
    </row>
    <row r="170" spans="1:10" s="22" customFormat="1" ht="15">
      <c r="A170" s="81" t="s">
        <v>153</v>
      </c>
      <c r="B170" s="87" t="s">
        <v>154</v>
      </c>
      <c r="C170" s="83" t="s">
        <v>67</v>
      </c>
      <c r="D170" s="84">
        <f>D31*3</f>
        <v>1671.21</v>
      </c>
      <c r="E170" s="85"/>
      <c r="F170" s="85"/>
      <c r="G170" s="19"/>
      <c r="H170" s="55"/>
      <c r="I170" s="55"/>
      <c r="J170" s="88"/>
    </row>
    <row r="171" spans="1:10" s="22" customFormat="1" ht="15">
      <c r="A171" s="81"/>
      <c r="B171" s="87"/>
      <c r="C171" s="83"/>
      <c r="D171" s="84"/>
      <c r="E171" s="85"/>
      <c r="F171" s="85"/>
      <c r="G171" s="19"/>
      <c r="H171" s="55"/>
      <c r="I171" s="55"/>
      <c r="J171" s="88"/>
    </row>
    <row r="172" spans="1:10" s="22" customFormat="1" ht="51">
      <c r="A172" s="81" t="s">
        <v>155</v>
      </c>
      <c r="B172" s="98" t="s">
        <v>156</v>
      </c>
      <c r="C172" s="83" t="s">
        <v>6</v>
      </c>
      <c r="D172" s="84">
        <v>1</v>
      </c>
      <c r="E172" s="85"/>
      <c r="F172" s="85"/>
      <c r="G172" s="19"/>
      <c r="H172" s="55"/>
      <c r="I172" s="55"/>
      <c r="J172" s="88"/>
    </row>
    <row r="173" spans="1:10" s="22" customFormat="1" ht="15">
      <c r="A173" s="81"/>
      <c r="B173" s="87"/>
      <c r="C173" s="83"/>
      <c r="D173" s="84"/>
      <c r="E173" s="139"/>
      <c r="F173" s="85"/>
      <c r="G173" s="19"/>
      <c r="H173" s="55"/>
      <c r="I173" s="55"/>
      <c r="J173" s="88"/>
    </row>
    <row r="174" spans="1:10" s="22" customFormat="1" ht="114.75">
      <c r="A174" s="81" t="s">
        <v>157</v>
      </c>
      <c r="B174" s="98" t="s">
        <v>158</v>
      </c>
      <c r="C174" s="83" t="s">
        <v>6</v>
      </c>
      <c r="D174" s="84">
        <v>1</v>
      </c>
      <c r="E174" s="85"/>
      <c r="F174" s="85"/>
      <c r="G174" s="92"/>
      <c r="H174" s="55"/>
      <c r="I174" s="55"/>
      <c r="J174" s="88"/>
    </row>
    <row r="175" spans="1:10" s="22" customFormat="1" ht="15">
      <c r="A175" s="81"/>
      <c r="B175" s="87"/>
      <c r="C175" s="83"/>
      <c r="D175" s="84"/>
      <c r="E175" s="85"/>
      <c r="F175" s="85"/>
      <c r="G175" s="19"/>
      <c r="H175" s="55"/>
      <c r="I175" s="55"/>
      <c r="J175" s="88"/>
    </row>
    <row r="176" spans="1:10" s="22" customFormat="1" ht="51">
      <c r="A176" s="81" t="s">
        <v>159</v>
      </c>
      <c r="B176" s="98" t="s">
        <v>160</v>
      </c>
      <c r="C176" s="83" t="s">
        <v>6</v>
      </c>
      <c r="D176" s="84">
        <v>1</v>
      </c>
      <c r="E176" s="85"/>
      <c r="F176" s="85"/>
      <c r="G176" s="19"/>
      <c r="H176" s="55"/>
      <c r="I176" s="55"/>
      <c r="J176" s="88"/>
    </row>
    <row r="177" spans="1:10" s="22" customFormat="1" ht="15">
      <c r="A177" s="81"/>
      <c r="B177" s="87"/>
      <c r="C177" s="83"/>
      <c r="D177" s="84"/>
      <c r="E177" s="85"/>
      <c r="F177" s="85"/>
      <c r="G177" s="19"/>
      <c r="H177" s="55"/>
      <c r="I177" s="55"/>
      <c r="J177" s="88"/>
    </row>
    <row r="178" spans="1:10" s="22" customFormat="1" ht="63.75">
      <c r="A178" s="81" t="s">
        <v>161</v>
      </c>
      <c r="B178" s="98" t="s">
        <v>162</v>
      </c>
      <c r="C178" s="83" t="s">
        <v>6</v>
      </c>
      <c r="D178" s="84">
        <v>1</v>
      </c>
      <c r="E178" s="85"/>
      <c r="F178" s="85"/>
      <c r="G178" s="19"/>
      <c r="H178" s="55"/>
      <c r="I178" s="55"/>
      <c r="J178" s="88"/>
    </row>
    <row r="179" spans="1:10" s="22" customFormat="1" ht="15">
      <c r="A179" s="81"/>
      <c r="B179" s="82"/>
      <c r="C179" s="83"/>
      <c r="D179" s="84"/>
      <c r="E179" s="85"/>
      <c r="F179" s="85"/>
      <c r="G179" s="19"/>
      <c r="H179" s="55"/>
      <c r="I179" s="56"/>
      <c r="J179" s="56"/>
    </row>
    <row r="180" spans="1:10" s="74" customFormat="1" ht="15.75">
      <c r="A180" s="99"/>
      <c r="B180" s="100" t="s">
        <v>163</v>
      </c>
      <c r="C180" s="101"/>
      <c r="D180" s="102"/>
      <c r="E180" s="103"/>
      <c r="F180" s="104"/>
      <c r="G180" s="19"/>
      <c r="H180" s="55"/>
      <c r="I180" s="73"/>
      <c r="J180" s="73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  <row r="188" ht="15">
      <c r="G188" s="19"/>
    </row>
    <row r="189" ht="15">
      <c r="G189" s="19"/>
    </row>
    <row r="190" ht="15">
      <c r="G190" s="19"/>
    </row>
    <row r="191" ht="15">
      <c r="G191" s="19"/>
    </row>
    <row r="192" ht="15">
      <c r="G192" s="19"/>
    </row>
    <row r="193" ht="15">
      <c r="G193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4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SheetLayoutView="90" workbookViewId="0" topLeftCell="A19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164</v>
      </c>
      <c r="B3" s="250" t="s">
        <v>165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166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167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168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169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170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171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166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172</v>
      </c>
      <c r="B31" s="87" t="s">
        <v>28</v>
      </c>
      <c r="C31" s="83" t="s">
        <v>29</v>
      </c>
      <c r="D31" s="84">
        <v>59.14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173</v>
      </c>
      <c r="B33" s="89" t="s">
        <v>31</v>
      </c>
      <c r="C33" s="90" t="s">
        <v>32</v>
      </c>
      <c r="D33" s="84">
        <v>5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174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175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177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179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181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182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183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185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187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188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167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39">
      <c r="A59" s="106" t="s">
        <v>190</v>
      </c>
      <c r="B59" s="107" t="s">
        <v>57</v>
      </c>
      <c r="C59" s="83" t="s">
        <v>5</v>
      </c>
      <c r="D59" s="84">
        <f>D91</f>
        <v>53.2196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102.75">
      <c r="A61" s="106" t="s">
        <v>191</v>
      </c>
      <c r="B61" s="87" t="s">
        <v>59</v>
      </c>
      <c r="C61" s="108"/>
      <c r="D61" s="109">
        <v>127.02</v>
      </c>
      <c r="E61" s="110"/>
      <c r="F61" s="111"/>
      <c r="G61" s="19"/>
      <c r="H61" s="55"/>
      <c r="I61" s="55"/>
      <c r="J61" s="88"/>
    </row>
    <row r="62" spans="1:10" s="22" customFormat="1" ht="15">
      <c r="A62" s="106"/>
      <c r="B62" s="112" t="s">
        <v>60</v>
      </c>
      <c r="C62" s="113" t="s">
        <v>5</v>
      </c>
      <c r="D62" s="114">
        <f>D61*0.6</f>
        <v>76.21199999999999</v>
      </c>
      <c r="E62" s="115"/>
      <c r="F62" s="116"/>
      <c r="G62" s="19"/>
      <c r="H62" s="55"/>
      <c r="I62" s="55"/>
      <c r="J62" s="88"/>
    </row>
    <row r="63" spans="1:10" s="22" customFormat="1" ht="15">
      <c r="A63" s="106"/>
      <c r="B63" s="112" t="s">
        <v>61</v>
      </c>
      <c r="C63" s="113" t="s">
        <v>5</v>
      </c>
      <c r="D63" s="114">
        <f>D61*0.3</f>
        <v>38.105999999999995</v>
      </c>
      <c r="E63" s="115"/>
      <c r="F63" s="116"/>
      <c r="G63" s="19"/>
      <c r="H63" s="55"/>
      <c r="I63" s="55"/>
      <c r="J63" s="88"/>
    </row>
    <row r="64" spans="1:10" s="22" customFormat="1" ht="15">
      <c r="A64" s="106"/>
      <c r="B64" s="112" t="s">
        <v>62</v>
      </c>
      <c r="C64" s="113" t="s">
        <v>5</v>
      </c>
      <c r="D64" s="114">
        <f>D61*0.1</f>
        <v>12.702</v>
      </c>
      <c r="E64" s="115"/>
      <c r="F64" s="116"/>
      <c r="G64" s="19"/>
      <c r="H64" s="55"/>
      <c r="I64" s="55"/>
      <c r="J64" s="88"/>
    </row>
    <row r="65" spans="1:10" s="22" customFormat="1" ht="15">
      <c r="A65" s="81"/>
      <c r="B65" s="82"/>
      <c r="C65" s="83"/>
      <c r="D65" s="84"/>
      <c r="E65" s="117"/>
      <c r="F65" s="117"/>
      <c r="G65" s="19"/>
      <c r="H65" s="55"/>
      <c r="I65" s="56"/>
      <c r="J65" s="56"/>
    </row>
    <row r="66" spans="1:10" s="22" customFormat="1" ht="39">
      <c r="A66" s="106" t="s">
        <v>192</v>
      </c>
      <c r="B66" s="87" t="s">
        <v>64</v>
      </c>
      <c r="C66" s="108"/>
      <c r="D66" s="118">
        <v>13.5783</v>
      </c>
      <c r="E66" s="117"/>
      <c r="F66" s="117"/>
      <c r="G66" s="19"/>
      <c r="H66" s="55"/>
      <c r="I66" s="55"/>
      <c r="J66" s="88"/>
    </row>
    <row r="67" spans="1:10" s="22" customFormat="1" ht="15">
      <c r="A67" s="106"/>
      <c r="B67" s="112" t="s">
        <v>60</v>
      </c>
      <c r="C67" s="113" t="s">
        <v>5</v>
      </c>
      <c r="D67" s="114">
        <f>D66*0.6</f>
        <v>8.14698</v>
      </c>
      <c r="E67" s="115"/>
      <c r="F67" s="116"/>
      <c r="G67" s="19"/>
      <c r="H67" s="55"/>
      <c r="I67" s="55"/>
      <c r="J67" s="88"/>
    </row>
    <row r="68" spans="1:10" s="22" customFormat="1" ht="15">
      <c r="A68" s="106"/>
      <c r="B68" s="112" t="s">
        <v>61</v>
      </c>
      <c r="C68" s="113" t="s">
        <v>5</v>
      </c>
      <c r="D68" s="114">
        <f>D66*0.3</f>
        <v>4.07349</v>
      </c>
      <c r="E68" s="115"/>
      <c r="F68" s="116"/>
      <c r="G68" s="19"/>
      <c r="H68" s="55"/>
      <c r="I68" s="55"/>
      <c r="J68" s="88"/>
    </row>
    <row r="69" spans="1:10" s="22" customFormat="1" ht="15">
      <c r="A69" s="106"/>
      <c r="B69" s="112" t="s">
        <v>62</v>
      </c>
      <c r="C69" s="113" t="s">
        <v>5</v>
      </c>
      <c r="D69" s="114">
        <f>D66*0.1</f>
        <v>1.35783</v>
      </c>
      <c r="E69" s="115"/>
      <c r="F69" s="116"/>
      <c r="G69" s="19"/>
      <c r="H69" s="55"/>
      <c r="I69" s="56"/>
      <c r="J69" s="56"/>
    </row>
    <row r="70" spans="1:10" s="22" customFormat="1" ht="15">
      <c r="A70" s="81"/>
      <c r="B70" s="82"/>
      <c r="C70" s="83"/>
      <c r="D70" s="84"/>
      <c r="E70" s="85"/>
      <c r="F70" s="85"/>
      <c r="G70" s="19"/>
      <c r="H70" s="55"/>
      <c r="I70" s="56"/>
      <c r="J70" s="56"/>
    </row>
    <row r="71" spans="1:10" s="22" customFormat="1" ht="26.25">
      <c r="A71" s="106" t="s">
        <v>193</v>
      </c>
      <c r="B71" s="87" t="s">
        <v>66</v>
      </c>
      <c r="C71" s="83" t="s">
        <v>67</v>
      </c>
      <c r="D71" s="84">
        <v>48.25</v>
      </c>
      <c r="E71" s="85"/>
      <c r="F71" s="85"/>
      <c r="G71" s="92"/>
      <c r="H71" s="55"/>
      <c r="I71" s="55"/>
      <c r="J71" s="88"/>
    </row>
    <row r="72" spans="1:10" s="22" customFormat="1" ht="15">
      <c r="A72" s="81"/>
      <c r="B72" s="82"/>
      <c r="C72" s="83"/>
      <c r="D72" s="84"/>
      <c r="E72" s="85"/>
      <c r="F72" s="85"/>
      <c r="G72" s="92"/>
      <c r="H72" s="55"/>
      <c r="I72" s="56"/>
      <c r="J72" s="56"/>
    </row>
    <row r="73" spans="1:10" s="22" customFormat="1" ht="25.5">
      <c r="A73" s="106" t="s">
        <v>194</v>
      </c>
      <c r="B73" s="119" t="s">
        <v>69</v>
      </c>
      <c r="C73" s="83" t="s">
        <v>70</v>
      </c>
      <c r="D73" s="84">
        <v>10</v>
      </c>
      <c r="E73" s="85"/>
      <c r="F73" s="85"/>
      <c r="G73" s="19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19"/>
      <c r="H74" s="55"/>
      <c r="I74" s="56"/>
      <c r="J74" s="56"/>
    </row>
    <row r="75" spans="1:10" s="22" customFormat="1" ht="63.75">
      <c r="A75" s="106" t="s">
        <v>195</v>
      </c>
      <c r="B75" s="119" t="s">
        <v>72</v>
      </c>
      <c r="C75" s="83" t="s">
        <v>5</v>
      </c>
      <c r="D75" s="84">
        <v>7.67</v>
      </c>
      <c r="E75" s="85"/>
      <c r="F75" s="85"/>
      <c r="G75" s="19"/>
      <c r="H75" s="56"/>
      <c r="I75" s="56"/>
      <c r="J75" s="56"/>
    </row>
    <row r="76" spans="1:10" s="22" customFormat="1" ht="15">
      <c r="A76" s="81"/>
      <c r="B76" s="93"/>
      <c r="C76" s="94"/>
      <c r="D76" s="20"/>
      <c r="E76" s="95"/>
      <c r="F76" s="96"/>
      <c r="G76" s="19"/>
      <c r="H76" s="56"/>
      <c r="I76" s="56"/>
      <c r="J76" s="56"/>
    </row>
    <row r="77" spans="1:10" s="22" customFormat="1" ht="77.25">
      <c r="A77" s="106" t="s">
        <v>196</v>
      </c>
      <c r="B77" s="87" t="s">
        <v>74</v>
      </c>
      <c r="C77" s="83" t="s">
        <v>5</v>
      </c>
      <c r="D77" s="84">
        <v>29.408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114.75">
      <c r="A79" s="106" t="s">
        <v>197</v>
      </c>
      <c r="B79" s="119" t="s">
        <v>76</v>
      </c>
      <c r="C79" s="83" t="s">
        <v>5</v>
      </c>
      <c r="D79" s="84">
        <v>101.657</v>
      </c>
      <c r="E79" s="85"/>
      <c r="F79" s="85"/>
      <c r="G79" s="19"/>
      <c r="H79" s="55"/>
      <c r="I79" s="88"/>
      <c r="J79" s="56"/>
    </row>
    <row r="80" spans="1:10" s="22" customFormat="1" ht="15">
      <c r="A80" s="81"/>
      <c r="B80" s="82"/>
      <c r="C80" s="83"/>
      <c r="D80" s="84"/>
      <c r="E80" s="85"/>
      <c r="F80" s="85"/>
      <c r="G80" s="19"/>
      <c r="H80" s="55"/>
      <c r="I80" s="56"/>
      <c r="J80" s="56"/>
    </row>
    <row r="81" spans="1:10" s="22" customFormat="1" ht="39">
      <c r="A81" s="106" t="s">
        <v>198</v>
      </c>
      <c r="B81" s="87" t="s">
        <v>80</v>
      </c>
      <c r="C81" s="83" t="s">
        <v>5</v>
      </c>
      <c r="D81" s="84">
        <v>38.941</v>
      </c>
      <c r="E81" s="85"/>
      <c r="F81" s="85"/>
      <c r="G81" s="19"/>
      <c r="H81" s="55"/>
      <c r="I81" s="120"/>
      <c r="J81" s="88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74" customFormat="1" ht="15.75">
      <c r="A83" s="99"/>
      <c r="B83" s="100" t="s">
        <v>81</v>
      </c>
      <c r="C83" s="101"/>
      <c r="D83" s="102"/>
      <c r="E83" s="103"/>
      <c r="F83" s="104"/>
      <c r="G83" s="19"/>
      <c r="H83" s="55"/>
      <c r="I83" s="73"/>
      <c r="J83" s="73"/>
    </row>
    <row r="84" spans="1:10" s="22" customFormat="1" ht="15">
      <c r="A84" s="121"/>
      <c r="B84" s="122"/>
      <c r="C84" s="123"/>
      <c r="D84" s="124"/>
      <c r="E84" s="27"/>
      <c r="F84" s="27"/>
      <c r="G84" s="19"/>
      <c r="H84" s="55"/>
      <c r="I84" s="56"/>
      <c r="J84" s="56"/>
    </row>
    <row r="85" spans="1:10" s="22" customFormat="1" ht="18">
      <c r="A85" s="105" t="s">
        <v>168</v>
      </c>
      <c r="B85" s="125" t="s">
        <v>82</v>
      </c>
      <c r="C85" s="77"/>
      <c r="D85" s="78"/>
      <c r="E85" s="79"/>
      <c r="F85" s="79"/>
      <c r="G85" s="19"/>
      <c r="H85" s="55"/>
      <c r="I85" s="56"/>
      <c r="J85" s="56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22" customFormat="1" ht="15">
      <c r="A87" s="106" t="s">
        <v>199</v>
      </c>
      <c r="B87" s="87" t="s">
        <v>84</v>
      </c>
      <c r="C87" s="83" t="s">
        <v>29</v>
      </c>
      <c r="D87" s="84">
        <v>118.28</v>
      </c>
      <c r="E87" s="85"/>
      <c r="F87" s="85"/>
      <c r="G87" s="92"/>
      <c r="H87" s="55"/>
      <c r="I87" s="55"/>
      <c r="J87" s="88"/>
    </row>
    <row r="88" spans="1:10" s="22" customFormat="1" ht="15">
      <c r="A88" s="81"/>
      <c r="B88" s="82"/>
      <c r="C88" s="83"/>
      <c r="D88" s="84"/>
      <c r="E88" s="85"/>
      <c r="F88" s="85"/>
      <c r="G88" s="92"/>
      <c r="H88" s="55"/>
      <c r="I88" s="56"/>
      <c r="J88" s="56"/>
    </row>
    <row r="89" spans="1:10" s="22" customFormat="1" ht="51.75">
      <c r="A89" s="106" t="s">
        <v>200</v>
      </c>
      <c r="B89" s="87" t="s">
        <v>86</v>
      </c>
      <c r="C89" s="83" t="s">
        <v>67</v>
      </c>
      <c r="D89" s="84">
        <v>143.672</v>
      </c>
      <c r="E89" s="85"/>
      <c r="F89" s="85"/>
      <c r="H89" s="55"/>
      <c r="I89" s="55"/>
      <c r="J89" s="88"/>
    </row>
    <row r="90" spans="1:10" s="22" customFormat="1" ht="15">
      <c r="A90" s="81"/>
      <c r="B90" s="82"/>
      <c r="C90" s="83"/>
      <c r="D90" s="84"/>
      <c r="E90" s="85"/>
      <c r="F90" s="85"/>
      <c r="G90" s="92"/>
      <c r="H90" s="55"/>
      <c r="I90" s="56"/>
      <c r="J90" s="56"/>
    </row>
    <row r="91" spans="1:10" s="22" customFormat="1" ht="64.5">
      <c r="A91" s="106" t="s">
        <v>201</v>
      </c>
      <c r="B91" s="87" t="s">
        <v>90</v>
      </c>
      <c r="C91" s="83" t="s">
        <v>5</v>
      </c>
      <c r="D91" s="84">
        <v>53.2196</v>
      </c>
      <c r="E91" s="85"/>
      <c r="F91" s="85"/>
      <c r="G91" s="92"/>
      <c r="H91" s="56"/>
      <c r="I91" s="56"/>
      <c r="J91" s="56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6"/>
      <c r="I92" s="56"/>
      <c r="J92" s="56"/>
    </row>
    <row r="93" spans="1:10" s="22" customFormat="1" ht="26.25">
      <c r="A93" s="106" t="s">
        <v>202</v>
      </c>
      <c r="B93" s="87" t="s">
        <v>92</v>
      </c>
      <c r="C93" s="83" t="s">
        <v>67</v>
      </c>
      <c r="D93" s="84">
        <f>D89</f>
        <v>143.672</v>
      </c>
      <c r="E93" s="85"/>
      <c r="F93" s="85"/>
      <c r="G93" s="92"/>
      <c r="H93" s="56"/>
      <c r="I93" s="56"/>
      <c r="J93" s="56"/>
    </row>
    <row r="94" spans="1:10" s="22" customFormat="1" ht="15">
      <c r="A94" s="81"/>
      <c r="B94" s="82"/>
      <c r="C94" s="83"/>
      <c r="D94" s="126"/>
      <c r="E94" s="85"/>
      <c r="F94" s="85"/>
      <c r="G94" s="92"/>
      <c r="H94" s="56"/>
      <c r="I94" s="56"/>
      <c r="J94" s="56"/>
    </row>
    <row r="95" spans="1:10" s="22" customFormat="1" ht="64.5">
      <c r="A95" s="106" t="s">
        <v>203</v>
      </c>
      <c r="B95" s="87" t="s">
        <v>94</v>
      </c>
      <c r="C95" s="83" t="s">
        <v>67</v>
      </c>
      <c r="D95" s="84">
        <f>D89</f>
        <v>143.672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74" customFormat="1" ht="15.75">
      <c r="A97" s="99"/>
      <c r="B97" s="100" t="s">
        <v>95</v>
      </c>
      <c r="C97" s="101"/>
      <c r="D97" s="102"/>
      <c r="E97" s="103"/>
      <c r="F97" s="104"/>
      <c r="G97" s="19"/>
      <c r="H97" s="55"/>
      <c r="I97" s="73"/>
      <c r="J97" s="73"/>
    </row>
    <row r="99" spans="1:10" s="22" customFormat="1" ht="18">
      <c r="A99" s="105" t="s">
        <v>169</v>
      </c>
      <c r="B99" s="125" t="s">
        <v>19</v>
      </c>
      <c r="C99" s="77"/>
      <c r="D99" s="78"/>
      <c r="E99" s="79"/>
      <c r="F99" s="79"/>
      <c r="G99" s="19"/>
      <c r="H99" s="55"/>
      <c r="I99" s="56"/>
      <c r="J99" s="56"/>
    </row>
    <row r="100" spans="1:10" s="22" customFormat="1" ht="15">
      <c r="A100" s="81"/>
      <c r="B100" s="82"/>
      <c r="C100" s="83"/>
      <c r="D100" s="84"/>
      <c r="E100" s="85"/>
      <c r="F100" s="85"/>
      <c r="G100" s="19"/>
      <c r="H100" s="55"/>
      <c r="I100" s="56"/>
      <c r="J100" s="56"/>
    </row>
    <row r="101" spans="1:10" s="22" customFormat="1" ht="77.25">
      <c r="A101" s="106" t="s">
        <v>204</v>
      </c>
      <c r="B101" s="87" t="s">
        <v>97</v>
      </c>
      <c r="C101" s="83"/>
      <c r="D101" s="84"/>
      <c r="E101" s="85"/>
      <c r="F101" s="85"/>
      <c r="G101" s="19"/>
      <c r="H101" s="55"/>
      <c r="I101" s="55"/>
      <c r="J101" s="88"/>
    </row>
    <row r="102" spans="1:10" s="22" customFormat="1" ht="15">
      <c r="A102" s="106"/>
      <c r="B102" s="127" t="s">
        <v>205</v>
      </c>
      <c r="C102" s="128" t="s">
        <v>29</v>
      </c>
      <c r="D102" s="114">
        <f>D31</f>
        <v>59.14</v>
      </c>
      <c r="E102" s="129"/>
      <c r="F102" s="114"/>
      <c r="G102" s="19"/>
      <c r="H102" s="55"/>
      <c r="I102" s="55"/>
      <c r="J102" s="88"/>
    </row>
    <row r="103" spans="1:10" s="22" customFormat="1" ht="15">
      <c r="A103" s="81"/>
      <c r="B103" s="82"/>
      <c r="C103" s="83"/>
      <c r="D103" s="84"/>
      <c r="E103" s="85"/>
      <c r="F103" s="85"/>
      <c r="G103" s="19"/>
      <c r="H103" s="55"/>
      <c r="I103" s="56"/>
      <c r="J103" s="56"/>
    </row>
    <row r="104" spans="1:10" s="22" customFormat="1" ht="15">
      <c r="A104" s="106" t="s">
        <v>206</v>
      </c>
      <c r="B104" s="119" t="s">
        <v>100</v>
      </c>
      <c r="C104" s="130"/>
      <c r="D104" s="131"/>
      <c r="E104" s="132"/>
      <c r="F104" s="133"/>
      <c r="G104" s="19"/>
      <c r="H104" s="55"/>
      <c r="I104" s="56"/>
      <c r="J104" s="56"/>
    </row>
    <row r="105" spans="1:10" s="22" customFormat="1" ht="25.5">
      <c r="A105" s="81"/>
      <c r="B105" s="119" t="s">
        <v>101</v>
      </c>
      <c r="C105" s="130"/>
      <c r="D105" s="131"/>
      <c r="E105" s="132"/>
      <c r="F105" s="133"/>
      <c r="G105" s="19"/>
      <c r="H105" s="55"/>
      <c r="I105" s="56"/>
      <c r="J105" s="56"/>
    </row>
    <row r="106" spans="1:10" s="22" customFormat="1" ht="38.25">
      <c r="A106" s="81"/>
      <c r="B106" s="119" t="s">
        <v>102</v>
      </c>
      <c r="C106" s="130"/>
      <c r="D106" s="131"/>
      <c r="E106" s="132"/>
      <c r="F106" s="133"/>
      <c r="G106" s="19"/>
      <c r="H106" s="55"/>
      <c r="I106" s="56"/>
      <c r="J106" s="56"/>
    </row>
    <row r="107" spans="1:10" s="22" customFormat="1" ht="25.5">
      <c r="A107" s="81"/>
      <c r="B107" s="119" t="s">
        <v>103</v>
      </c>
      <c r="C107" s="130"/>
      <c r="D107" s="131"/>
      <c r="E107" s="132"/>
      <c r="F107" s="133"/>
      <c r="G107" s="19"/>
      <c r="H107" s="55"/>
      <c r="I107" s="56"/>
      <c r="J107" s="56"/>
    </row>
    <row r="108" spans="1:10" s="22" customFormat="1" ht="15">
      <c r="A108" s="81"/>
      <c r="B108" s="127" t="s">
        <v>104</v>
      </c>
      <c r="C108" s="128" t="s">
        <v>32</v>
      </c>
      <c r="D108" s="114">
        <v>5</v>
      </c>
      <c r="E108" s="129"/>
      <c r="F108" s="114"/>
      <c r="G108" s="19"/>
      <c r="H108" s="55"/>
      <c r="I108" s="56"/>
      <c r="J108" s="56"/>
    </row>
    <row r="109" spans="1:10" s="22" customFormat="1" ht="15">
      <c r="A109" s="81"/>
      <c r="B109" s="82"/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63.75">
      <c r="A110" s="106" t="s">
        <v>207</v>
      </c>
      <c r="B110" s="119" t="s">
        <v>108</v>
      </c>
      <c r="C110" s="83"/>
      <c r="D110" s="84"/>
      <c r="E110" s="85"/>
      <c r="F110" s="85"/>
      <c r="G110" s="19"/>
      <c r="H110" s="55"/>
      <c r="I110" s="56"/>
      <c r="J110" s="56"/>
    </row>
    <row r="111" spans="1:10" s="22" customFormat="1" ht="15">
      <c r="A111" s="81"/>
      <c r="B111" s="127" t="s">
        <v>109</v>
      </c>
      <c r="C111" s="128" t="s">
        <v>32</v>
      </c>
      <c r="D111" s="114">
        <v>5</v>
      </c>
      <c r="E111" s="129"/>
      <c r="F111" s="114"/>
      <c r="G111" s="19"/>
      <c r="H111" s="55"/>
      <c r="I111" s="56"/>
      <c r="J111" s="56"/>
    </row>
    <row r="112" spans="1:10" s="22" customFormat="1" ht="15">
      <c r="A112" s="81"/>
      <c r="B112" s="82"/>
      <c r="C112" s="83"/>
      <c r="D112" s="84"/>
      <c r="E112" s="85"/>
      <c r="F112" s="85"/>
      <c r="G112" s="19"/>
      <c r="H112" s="55"/>
      <c r="I112" s="56"/>
      <c r="J112" s="56"/>
    </row>
    <row r="113" spans="1:10" s="22" customFormat="1" ht="39">
      <c r="A113" s="106" t="s">
        <v>208</v>
      </c>
      <c r="B113" s="107" t="s">
        <v>114</v>
      </c>
      <c r="C113" s="83" t="s">
        <v>6</v>
      </c>
      <c r="D113" s="84">
        <v>5</v>
      </c>
      <c r="E113" s="85"/>
      <c r="F113" s="85"/>
      <c r="G113" s="19"/>
      <c r="H113" s="55"/>
      <c r="I113" s="56"/>
      <c r="J113" s="56"/>
    </row>
    <row r="114" spans="1:10" s="22" customFormat="1" ht="15">
      <c r="A114" s="81"/>
      <c r="B114" s="82"/>
      <c r="C114" s="83"/>
      <c r="D114" s="84"/>
      <c r="E114" s="85"/>
      <c r="F114" s="85"/>
      <c r="G114" s="19"/>
      <c r="H114" s="55"/>
      <c r="I114" s="56"/>
      <c r="J114" s="56"/>
    </row>
    <row r="115" spans="1:10" s="22" customFormat="1" ht="39">
      <c r="A115" s="106" t="s">
        <v>209</v>
      </c>
      <c r="B115" s="87" t="s">
        <v>118</v>
      </c>
      <c r="C115" s="83" t="s">
        <v>5</v>
      </c>
      <c r="D115" s="84">
        <v>3</v>
      </c>
      <c r="E115" s="85"/>
      <c r="F115" s="85"/>
      <c r="G115" s="19"/>
      <c r="H115" s="55"/>
      <c r="I115" s="56"/>
      <c r="J115" s="56"/>
    </row>
    <row r="116" spans="1:10" s="22" customFormat="1" ht="15">
      <c r="A116" s="81"/>
      <c r="B116" s="82"/>
      <c r="C116" s="83"/>
      <c r="D116" s="84"/>
      <c r="E116" s="85"/>
      <c r="F116" s="85"/>
      <c r="G116" s="19"/>
      <c r="H116" s="56"/>
      <c r="I116" s="56"/>
      <c r="J116" s="56"/>
    </row>
    <row r="117" spans="1:10" s="22" customFormat="1" ht="64.5">
      <c r="A117" s="106" t="s">
        <v>210</v>
      </c>
      <c r="B117" s="107" t="s">
        <v>120</v>
      </c>
      <c r="C117" s="83" t="s">
        <v>6</v>
      </c>
      <c r="D117" s="84">
        <f>D113</f>
        <v>5</v>
      </c>
      <c r="E117" s="85"/>
      <c r="F117" s="85"/>
      <c r="G117" s="19"/>
      <c r="H117" s="56"/>
      <c r="I117" s="56"/>
      <c r="J117" s="56"/>
    </row>
    <row r="118" spans="1:10" s="22" customFormat="1" ht="15">
      <c r="A118" s="81"/>
      <c r="B118" s="107"/>
      <c r="C118" s="83"/>
      <c r="D118" s="84"/>
      <c r="E118" s="85"/>
      <c r="F118" s="85"/>
      <c r="G118" s="92"/>
      <c r="H118" s="56"/>
      <c r="I118" s="56"/>
      <c r="J118" s="56"/>
    </row>
    <row r="119" spans="1:10" s="74" customFormat="1" ht="15.75">
      <c r="A119" s="99"/>
      <c r="B119" s="100" t="s">
        <v>121</v>
      </c>
      <c r="C119" s="101"/>
      <c r="D119" s="102"/>
      <c r="E119" s="103"/>
      <c r="F119" s="104"/>
      <c r="G119" s="19"/>
      <c r="H119" s="55"/>
      <c r="I119" s="73"/>
      <c r="J119" s="73"/>
    </row>
    <row r="120" ht="15">
      <c r="G120" s="19"/>
    </row>
    <row r="121" spans="1:10" s="22" customFormat="1" ht="18">
      <c r="A121" s="105" t="s">
        <v>170</v>
      </c>
      <c r="B121" s="125" t="s">
        <v>2</v>
      </c>
      <c r="C121" s="77"/>
      <c r="D121" s="78"/>
      <c r="E121" s="79"/>
      <c r="F121" s="79"/>
      <c r="G121" s="92"/>
      <c r="H121" s="55"/>
      <c r="I121" s="56"/>
      <c r="J121" s="56"/>
    </row>
    <row r="122" spans="1:10" s="22" customFormat="1" ht="15">
      <c r="A122" s="81"/>
      <c r="B122" s="82"/>
      <c r="C122" s="83"/>
      <c r="D122" s="84"/>
      <c r="E122" s="85"/>
      <c r="F122" s="85"/>
      <c r="G122" s="19"/>
      <c r="H122" s="55"/>
      <c r="I122" s="56"/>
      <c r="J122" s="56"/>
    </row>
    <row r="123" spans="1:10" s="22" customFormat="1" ht="51">
      <c r="A123" s="81" t="s">
        <v>211</v>
      </c>
      <c r="B123" s="82" t="s">
        <v>123</v>
      </c>
      <c r="C123" s="83" t="s">
        <v>6</v>
      </c>
      <c r="D123" s="84">
        <v>1</v>
      </c>
      <c r="E123" s="85"/>
      <c r="F123" s="85"/>
      <c r="G123" s="92"/>
      <c r="H123" s="55"/>
      <c r="I123" s="56"/>
      <c r="J123" s="56"/>
    </row>
    <row r="124" spans="1:10" s="22" customFormat="1" ht="15">
      <c r="A124" s="81"/>
      <c r="B124" s="82"/>
      <c r="C124" s="83"/>
      <c r="D124" s="84"/>
      <c r="E124" s="85"/>
      <c r="F124" s="85"/>
      <c r="G124" s="92"/>
      <c r="H124" s="55"/>
      <c r="I124" s="56"/>
      <c r="J124" s="56"/>
    </row>
    <row r="125" spans="1:10" s="22" customFormat="1" ht="38.25">
      <c r="A125" s="81" t="s">
        <v>212</v>
      </c>
      <c r="B125" s="82" t="s">
        <v>125</v>
      </c>
      <c r="C125" s="83" t="s">
        <v>6</v>
      </c>
      <c r="D125" s="84">
        <v>1</v>
      </c>
      <c r="E125" s="85"/>
      <c r="F125" s="85"/>
      <c r="G125" s="92"/>
      <c r="H125" s="55"/>
      <c r="I125" s="56"/>
      <c r="J125" s="56"/>
    </row>
    <row r="126" spans="1:10" s="22" customFormat="1" ht="15">
      <c r="A126" s="81"/>
      <c r="B126" s="82"/>
      <c r="C126" s="83"/>
      <c r="D126" s="84"/>
      <c r="E126" s="85"/>
      <c r="F126" s="85"/>
      <c r="G126" s="92"/>
      <c r="H126" s="55"/>
      <c r="I126" s="56"/>
      <c r="J126" s="56"/>
    </row>
    <row r="127" spans="1:10" s="22" customFormat="1" ht="26.25">
      <c r="A127" s="81" t="s">
        <v>213</v>
      </c>
      <c r="B127" s="136" t="s">
        <v>127</v>
      </c>
      <c r="C127" s="83" t="s">
        <v>6</v>
      </c>
      <c r="D127" s="84">
        <v>1</v>
      </c>
      <c r="E127" s="85"/>
      <c r="F127" s="85"/>
      <c r="G127" s="92"/>
      <c r="H127" s="55"/>
      <c r="I127" s="56"/>
      <c r="J127" s="56"/>
    </row>
    <row r="128" spans="1:10" s="22" customFormat="1" ht="15">
      <c r="A128" s="81"/>
      <c r="B128" s="82"/>
      <c r="C128" s="83"/>
      <c r="D128" s="84"/>
      <c r="E128" s="85"/>
      <c r="F128" s="85"/>
      <c r="G128" s="137"/>
      <c r="H128" s="55"/>
      <c r="I128" s="56"/>
      <c r="J128" s="56"/>
    </row>
    <row r="129" spans="1:10" s="22" customFormat="1" ht="51.75">
      <c r="A129" s="81" t="s">
        <v>214</v>
      </c>
      <c r="B129" s="136" t="s">
        <v>129</v>
      </c>
      <c r="C129" s="83" t="s">
        <v>6</v>
      </c>
      <c r="D129" s="84">
        <v>1</v>
      </c>
      <c r="E129" s="85"/>
      <c r="F129" s="85"/>
      <c r="G129" s="92"/>
      <c r="H129" s="55"/>
      <c r="I129" s="55"/>
      <c r="J129" s="88"/>
    </row>
    <row r="130" spans="1:10" s="22" customFormat="1" ht="15">
      <c r="A130" s="81"/>
      <c r="B130" s="87"/>
      <c r="C130" s="83"/>
      <c r="D130" s="84"/>
      <c r="E130" s="85"/>
      <c r="F130" s="85"/>
      <c r="G130" s="92"/>
      <c r="H130" s="55"/>
      <c r="I130" s="55"/>
      <c r="J130" s="88"/>
    </row>
    <row r="131" spans="1:10" s="22" customFormat="1" ht="15">
      <c r="A131" s="81" t="s">
        <v>215</v>
      </c>
      <c r="B131" s="136" t="s">
        <v>131</v>
      </c>
      <c r="C131" s="83" t="s">
        <v>6</v>
      </c>
      <c r="D131" s="84">
        <f>D35</f>
        <v>3</v>
      </c>
      <c r="E131" s="85"/>
      <c r="F131" s="85"/>
      <c r="G131" s="19"/>
      <c r="H131" s="55"/>
      <c r="I131" s="55"/>
      <c r="J131" s="88"/>
    </row>
    <row r="132" spans="1:10" s="22" customFormat="1" ht="15">
      <c r="A132" s="81"/>
      <c r="B132" s="87"/>
      <c r="C132" s="83"/>
      <c r="D132" s="84"/>
      <c r="E132" s="85"/>
      <c r="F132" s="85"/>
      <c r="G132" s="19"/>
      <c r="H132" s="55"/>
      <c r="I132" s="55"/>
      <c r="J132" s="88"/>
    </row>
    <row r="133" spans="1:10" s="22" customFormat="1" ht="38.25">
      <c r="A133" s="81" t="s">
        <v>216</v>
      </c>
      <c r="B133" s="82" t="s">
        <v>133</v>
      </c>
      <c r="C133" s="83" t="s">
        <v>6</v>
      </c>
      <c r="D133" s="84">
        <v>1</v>
      </c>
      <c r="E133" s="85"/>
      <c r="F133" s="85"/>
      <c r="G133" s="19"/>
      <c r="H133" s="55"/>
      <c r="I133" s="55"/>
      <c r="J133" s="88"/>
    </row>
    <row r="134" spans="1:10" s="22" customFormat="1" ht="15">
      <c r="A134" s="81"/>
      <c r="B134" s="87"/>
      <c r="C134" s="83"/>
      <c r="D134" s="84"/>
      <c r="E134" s="85"/>
      <c r="F134" s="85"/>
      <c r="G134" s="19"/>
      <c r="H134" s="55"/>
      <c r="I134" s="55"/>
      <c r="J134" s="88"/>
    </row>
    <row r="135" spans="1:10" s="22" customFormat="1" ht="51.75">
      <c r="A135" s="81" t="s">
        <v>217</v>
      </c>
      <c r="B135" s="136" t="s">
        <v>135</v>
      </c>
      <c r="C135" s="83" t="s">
        <v>6</v>
      </c>
      <c r="D135" s="84">
        <v>1</v>
      </c>
      <c r="E135" s="85"/>
      <c r="F135" s="85"/>
      <c r="G135" s="11"/>
      <c r="H135" s="55"/>
      <c r="I135" s="55"/>
      <c r="J135" s="88"/>
    </row>
    <row r="136" spans="1:10" s="22" customFormat="1" ht="15">
      <c r="A136" s="81"/>
      <c r="B136" s="87"/>
      <c r="C136" s="83"/>
      <c r="D136" s="84"/>
      <c r="E136" s="85"/>
      <c r="F136" s="85"/>
      <c r="G136" s="19"/>
      <c r="H136" s="55"/>
      <c r="I136" s="55"/>
      <c r="J136" s="88"/>
    </row>
    <row r="137" spans="1:10" s="22" customFormat="1" ht="38.25">
      <c r="A137" s="81" t="s">
        <v>218</v>
      </c>
      <c r="B137" s="82" t="s">
        <v>137</v>
      </c>
      <c r="C137" s="83" t="s">
        <v>6</v>
      </c>
      <c r="D137" s="84">
        <v>1</v>
      </c>
      <c r="E137" s="85"/>
      <c r="F137" s="85"/>
      <c r="G137" s="19"/>
      <c r="H137" s="55"/>
      <c r="I137" s="56"/>
      <c r="J137" s="56"/>
    </row>
    <row r="138" spans="1:10" s="22" customFormat="1" ht="15">
      <c r="A138" s="81"/>
      <c r="B138" s="82"/>
      <c r="C138" s="83"/>
      <c r="D138" s="84"/>
      <c r="E138" s="85"/>
      <c r="F138" s="85"/>
      <c r="G138" s="19"/>
      <c r="H138" s="55"/>
      <c r="I138" s="56"/>
      <c r="J138" s="56"/>
    </row>
    <row r="139" spans="1:10" s="22" customFormat="1" ht="26.25">
      <c r="A139" s="81" t="s">
        <v>219</v>
      </c>
      <c r="B139" s="136" t="s">
        <v>139</v>
      </c>
      <c r="C139" s="83" t="s">
        <v>6</v>
      </c>
      <c r="D139" s="84">
        <v>1</v>
      </c>
      <c r="E139" s="85"/>
      <c r="F139" s="85"/>
      <c r="G139" s="19"/>
      <c r="H139" s="55"/>
      <c r="I139" s="55"/>
      <c r="J139" s="88"/>
    </row>
    <row r="140" spans="1:10" s="22" customFormat="1" ht="15">
      <c r="A140" s="81"/>
      <c r="B140" s="87"/>
      <c r="C140" s="83"/>
      <c r="D140" s="84"/>
      <c r="E140" s="85"/>
      <c r="F140" s="85"/>
      <c r="G140" s="19"/>
      <c r="H140" s="55"/>
      <c r="I140" s="55"/>
      <c r="J140" s="88"/>
    </row>
    <row r="141" spans="1:10" s="22" customFormat="1" ht="15.75">
      <c r="A141" s="99"/>
      <c r="B141" s="100" t="s">
        <v>140</v>
      </c>
      <c r="C141" s="101"/>
      <c r="D141" s="102"/>
      <c r="E141" s="103"/>
      <c r="F141" s="104"/>
      <c r="G141" s="19"/>
      <c r="H141" s="55"/>
      <c r="I141" s="55"/>
      <c r="J141" s="88"/>
    </row>
    <row r="142" spans="7:10" s="74" customFormat="1" ht="15.75">
      <c r="G142" s="19"/>
      <c r="H142" s="55"/>
      <c r="I142" s="73"/>
      <c r="J142" s="73"/>
    </row>
    <row r="143" spans="1:10" s="22" customFormat="1" ht="18">
      <c r="A143" s="105" t="s">
        <v>171</v>
      </c>
      <c r="B143" s="125" t="s">
        <v>22</v>
      </c>
      <c r="C143" s="77"/>
      <c r="D143" s="78"/>
      <c r="E143" s="79"/>
      <c r="F143" s="79"/>
      <c r="G143" s="19"/>
      <c r="H143" s="55"/>
      <c r="I143" s="56"/>
      <c r="J143" s="56"/>
    </row>
    <row r="144" spans="1:10" s="22" customFormat="1" ht="15">
      <c r="A144" s="81"/>
      <c r="B144" s="82"/>
      <c r="C144" s="83"/>
      <c r="D144" s="84"/>
      <c r="E144" s="85"/>
      <c r="F144" s="85"/>
      <c r="G144" s="19"/>
      <c r="H144" s="55"/>
      <c r="I144" s="56"/>
      <c r="J144" s="56"/>
    </row>
    <row r="145" spans="1:10" s="22" customFormat="1" ht="25.5">
      <c r="A145" s="81" t="s">
        <v>220</v>
      </c>
      <c r="B145" s="82" t="s">
        <v>142</v>
      </c>
      <c r="C145" s="140" t="s">
        <v>221</v>
      </c>
      <c r="D145" s="84"/>
      <c r="E145" s="85"/>
      <c r="F145" s="85"/>
      <c r="G145" s="19"/>
      <c r="H145" s="55"/>
      <c r="I145" s="56"/>
      <c r="J145" s="56"/>
    </row>
    <row r="146" spans="1:10" s="22" customFormat="1" ht="15">
      <c r="A146" s="81"/>
      <c r="B146" s="82"/>
      <c r="C146" s="83"/>
      <c r="D146" s="84"/>
      <c r="E146" s="85"/>
      <c r="F146" s="85"/>
      <c r="G146" s="19"/>
      <c r="H146" s="55"/>
      <c r="I146" s="56"/>
      <c r="J146" s="56"/>
    </row>
    <row r="147" spans="1:10" s="22" customFormat="1" ht="15">
      <c r="A147" s="81" t="s">
        <v>222</v>
      </c>
      <c r="B147" s="138" t="s">
        <v>144</v>
      </c>
      <c r="C147" s="140" t="s">
        <v>223</v>
      </c>
      <c r="D147" s="84"/>
      <c r="E147" s="85"/>
      <c r="F147" s="85"/>
      <c r="G147" s="19"/>
      <c r="H147" s="56"/>
      <c r="I147" s="56"/>
      <c r="J147" s="56"/>
    </row>
    <row r="148" spans="1:10" s="22" customFormat="1" ht="15">
      <c r="A148" s="81"/>
      <c r="B148" s="82"/>
      <c r="C148" s="83"/>
      <c r="D148" s="84"/>
      <c r="E148" s="85"/>
      <c r="F148" s="85"/>
      <c r="G148" s="19"/>
      <c r="H148" s="56"/>
      <c r="I148" s="56"/>
      <c r="J148" s="56"/>
    </row>
    <row r="149" spans="1:10" s="22" customFormat="1" ht="39">
      <c r="A149" s="81" t="s">
        <v>224</v>
      </c>
      <c r="B149" s="87" t="s">
        <v>146</v>
      </c>
      <c r="C149" s="83" t="s">
        <v>6</v>
      </c>
      <c r="D149" s="84">
        <v>1</v>
      </c>
      <c r="E149" s="85"/>
      <c r="F149" s="85"/>
      <c r="G149" s="19"/>
      <c r="H149" s="55"/>
      <c r="I149" s="56"/>
      <c r="J149" s="56"/>
    </row>
    <row r="150" spans="1:10" s="22" customFormat="1" ht="15">
      <c r="A150" s="81"/>
      <c r="B150" s="82"/>
      <c r="C150" s="83"/>
      <c r="D150" s="84"/>
      <c r="E150" s="85"/>
      <c r="F150" s="85"/>
      <c r="G150" s="19"/>
      <c r="H150" s="55"/>
      <c r="I150" s="56"/>
      <c r="J150" s="56"/>
    </row>
    <row r="151" spans="1:10" s="22" customFormat="1" ht="15">
      <c r="A151" s="81" t="s">
        <v>225</v>
      </c>
      <c r="B151" s="87" t="s">
        <v>148</v>
      </c>
      <c r="C151" s="83" t="s">
        <v>6</v>
      </c>
      <c r="D151" s="84">
        <v>1</v>
      </c>
      <c r="E151" s="85"/>
      <c r="F151" s="85"/>
      <c r="G151" s="19"/>
      <c r="H151" s="55"/>
      <c r="I151" s="56"/>
      <c r="J151" s="56"/>
    </row>
    <row r="152" spans="1:10" s="22" customFormat="1" ht="15">
      <c r="A152" s="81"/>
      <c r="B152" s="82"/>
      <c r="C152" s="83"/>
      <c r="D152" s="84"/>
      <c r="E152" s="85"/>
      <c r="F152" s="85"/>
      <c r="G152" s="19"/>
      <c r="H152" s="55"/>
      <c r="I152" s="56"/>
      <c r="J152" s="56"/>
    </row>
    <row r="153" spans="1:10" s="22" customFormat="1" ht="26.25">
      <c r="A153" s="81" t="s">
        <v>226</v>
      </c>
      <c r="B153" s="87" t="s">
        <v>150</v>
      </c>
      <c r="C153" s="83" t="s">
        <v>29</v>
      </c>
      <c r="D153" s="84">
        <f>D31</f>
        <v>59.14</v>
      </c>
      <c r="E153" s="85"/>
      <c r="F153" s="85"/>
      <c r="G153" s="19"/>
      <c r="H153" s="55"/>
      <c r="I153" s="56"/>
      <c r="J153" s="56"/>
    </row>
    <row r="154" spans="1:10" s="22" customFormat="1" ht="15">
      <c r="A154" s="81"/>
      <c r="B154" s="82"/>
      <c r="C154" s="83"/>
      <c r="D154" s="84"/>
      <c r="E154" s="85"/>
      <c r="F154" s="85"/>
      <c r="G154" s="19"/>
      <c r="H154" s="55"/>
      <c r="I154" s="56"/>
      <c r="J154" s="56"/>
    </row>
    <row r="155" spans="1:10" s="22" customFormat="1" ht="26.25">
      <c r="A155" s="81" t="s">
        <v>227</v>
      </c>
      <c r="B155" s="87" t="s">
        <v>152</v>
      </c>
      <c r="C155" s="83" t="s">
        <v>29</v>
      </c>
      <c r="D155" s="84">
        <f>D31</f>
        <v>59.14</v>
      </c>
      <c r="E155" s="85"/>
      <c r="F155" s="85"/>
      <c r="G155" s="19"/>
      <c r="H155" s="55"/>
      <c r="I155" s="56"/>
      <c r="J155" s="56"/>
    </row>
    <row r="156" spans="1:10" s="22" customFormat="1" ht="15">
      <c r="A156" s="81"/>
      <c r="B156" s="82"/>
      <c r="C156" s="83"/>
      <c r="D156" s="84"/>
      <c r="E156" s="85"/>
      <c r="F156" s="85"/>
      <c r="G156" s="19"/>
      <c r="H156" s="55"/>
      <c r="I156" s="56"/>
      <c r="J156" s="56"/>
    </row>
    <row r="157" spans="1:10" s="22" customFormat="1" ht="15">
      <c r="A157" s="81" t="s">
        <v>228</v>
      </c>
      <c r="B157" s="87" t="s">
        <v>154</v>
      </c>
      <c r="C157" s="83" t="s">
        <v>67</v>
      </c>
      <c r="D157" s="84">
        <f>D31*3</f>
        <v>177.42000000000002</v>
      </c>
      <c r="E157" s="85"/>
      <c r="F157" s="85"/>
      <c r="G157" s="19"/>
      <c r="H157" s="55"/>
      <c r="I157" s="55"/>
      <c r="J157" s="88"/>
    </row>
    <row r="158" spans="1:10" s="22" customFormat="1" ht="15">
      <c r="A158" s="81"/>
      <c r="B158" s="87"/>
      <c r="C158" s="83"/>
      <c r="D158" s="84"/>
      <c r="E158" s="85"/>
      <c r="F158" s="85"/>
      <c r="G158" s="19"/>
      <c r="H158" s="55"/>
      <c r="I158" s="55"/>
      <c r="J158" s="88"/>
    </row>
    <row r="159" spans="1:10" s="22" customFormat="1" ht="51">
      <c r="A159" s="81" t="s">
        <v>229</v>
      </c>
      <c r="B159" s="98" t="s">
        <v>156</v>
      </c>
      <c r="C159" s="83" t="s">
        <v>6</v>
      </c>
      <c r="D159" s="84">
        <v>1</v>
      </c>
      <c r="E159" s="85"/>
      <c r="F159" s="85"/>
      <c r="G159" s="19"/>
      <c r="H159" s="55"/>
      <c r="I159" s="55"/>
      <c r="J159" s="88"/>
    </row>
    <row r="160" spans="1:10" s="22" customFormat="1" ht="15">
      <c r="A160" s="81"/>
      <c r="B160" s="87"/>
      <c r="C160" s="83"/>
      <c r="D160" s="84"/>
      <c r="E160" s="139"/>
      <c r="F160" s="85"/>
      <c r="G160" s="19"/>
      <c r="H160" s="55"/>
      <c r="I160" s="55"/>
      <c r="J160" s="88"/>
    </row>
    <row r="161" spans="1:10" s="22" customFormat="1" ht="114.75">
      <c r="A161" s="81" t="s">
        <v>230</v>
      </c>
      <c r="B161" s="98" t="s">
        <v>158</v>
      </c>
      <c r="C161" s="83" t="s">
        <v>6</v>
      </c>
      <c r="D161" s="84">
        <v>1</v>
      </c>
      <c r="E161" s="85"/>
      <c r="F161" s="85"/>
      <c r="G161" s="92"/>
      <c r="H161" s="55"/>
      <c r="I161" s="55"/>
      <c r="J161" s="88"/>
    </row>
    <row r="162" spans="1:10" s="22" customFormat="1" ht="15">
      <c r="A162" s="81"/>
      <c r="B162" s="87"/>
      <c r="C162" s="83"/>
      <c r="D162" s="84"/>
      <c r="E162" s="85"/>
      <c r="F162" s="85"/>
      <c r="G162" s="19"/>
      <c r="H162" s="55"/>
      <c r="I162" s="55"/>
      <c r="J162" s="88"/>
    </row>
    <row r="163" spans="1:10" s="22" customFormat="1" ht="51">
      <c r="A163" s="81" t="s">
        <v>231</v>
      </c>
      <c r="B163" s="98" t="s">
        <v>160</v>
      </c>
      <c r="C163" s="83" t="s">
        <v>6</v>
      </c>
      <c r="D163" s="84">
        <v>1</v>
      </c>
      <c r="E163" s="85"/>
      <c r="F163" s="85"/>
      <c r="G163" s="19"/>
      <c r="H163" s="55"/>
      <c r="I163" s="55"/>
      <c r="J163" s="88"/>
    </row>
    <row r="164" spans="1:10" s="22" customFormat="1" ht="15">
      <c r="A164" s="81"/>
      <c r="B164" s="87"/>
      <c r="C164" s="83"/>
      <c r="D164" s="84"/>
      <c r="E164" s="85"/>
      <c r="F164" s="85"/>
      <c r="G164" s="19"/>
      <c r="H164" s="55"/>
      <c r="I164" s="55"/>
      <c r="J164" s="88"/>
    </row>
    <row r="165" spans="1:10" s="22" customFormat="1" ht="63.75">
      <c r="A165" s="81" t="s">
        <v>232</v>
      </c>
      <c r="B165" s="98" t="s">
        <v>162</v>
      </c>
      <c r="C165" s="83" t="s">
        <v>6</v>
      </c>
      <c r="D165" s="84">
        <v>1</v>
      </c>
      <c r="E165" s="85"/>
      <c r="F165" s="85"/>
      <c r="G165" s="19"/>
      <c r="H165" s="55"/>
      <c r="I165" s="55"/>
      <c r="J165" s="88"/>
    </row>
    <row r="166" spans="1:10" s="22" customFormat="1" ht="15">
      <c r="A166" s="81"/>
      <c r="B166" s="82"/>
      <c r="C166" s="83"/>
      <c r="D166" s="84"/>
      <c r="E166" s="85"/>
      <c r="F166" s="85"/>
      <c r="G166" s="19"/>
      <c r="H166" s="55"/>
      <c r="I166" s="56"/>
      <c r="J166" s="56"/>
    </row>
    <row r="167" spans="1:10" s="74" customFormat="1" ht="15.75">
      <c r="A167" s="99"/>
      <c r="B167" s="100" t="s">
        <v>163</v>
      </c>
      <c r="C167" s="101"/>
      <c r="D167" s="102"/>
      <c r="E167" s="103"/>
      <c r="F167" s="104"/>
      <c r="G167" s="19"/>
      <c r="H167" s="55"/>
      <c r="I167" s="73"/>
      <c r="J167" s="73"/>
    </row>
    <row r="168" ht="15">
      <c r="G168" s="19"/>
    </row>
    <row r="169" ht="15">
      <c r="G169" s="19"/>
    </row>
    <row r="170" ht="15">
      <c r="G170" s="19"/>
    </row>
    <row r="171" spans="1:10" s="12" customFormat="1" ht="15">
      <c r="A171" s="7"/>
      <c r="B171" s="7"/>
      <c r="C171" s="8"/>
      <c r="D171" s="9"/>
      <c r="E171" s="10"/>
      <c r="F171" s="10"/>
      <c r="G171" s="19"/>
      <c r="I171" s="13"/>
      <c r="J171" s="13"/>
    </row>
    <row r="172" spans="1:10" s="12" customFormat="1" ht="15">
      <c r="A172" s="7"/>
      <c r="B172" s="7"/>
      <c r="C172" s="8"/>
      <c r="D172" s="9"/>
      <c r="E172" s="10"/>
      <c r="F172" s="10"/>
      <c r="G172" s="19"/>
      <c r="I172" s="13"/>
      <c r="J172" s="13"/>
    </row>
    <row r="173" spans="1:10" s="12" customFormat="1" ht="15">
      <c r="A173" s="7"/>
      <c r="B173" s="7"/>
      <c r="C173" s="8"/>
      <c r="D173" s="9"/>
      <c r="E173" s="10"/>
      <c r="F173" s="10"/>
      <c r="G173" s="19"/>
      <c r="I173" s="13"/>
      <c r="J173" s="13"/>
    </row>
    <row r="174" spans="1:10" s="12" customFormat="1" ht="15">
      <c r="A174" s="7"/>
      <c r="B174" s="7"/>
      <c r="C174" s="8"/>
      <c r="D174" s="9"/>
      <c r="E174" s="10"/>
      <c r="F174" s="10"/>
      <c r="G174" s="19"/>
      <c r="I174" s="13"/>
      <c r="J174" s="13"/>
    </row>
    <row r="175" spans="1:10" s="12" customFormat="1" ht="15">
      <c r="A175" s="7"/>
      <c r="B175" s="7"/>
      <c r="C175" s="8"/>
      <c r="D175" s="9"/>
      <c r="E175" s="10"/>
      <c r="F175" s="10"/>
      <c r="G175" s="19"/>
      <c r="I175" s="13"/>
      <c r="J175" s="13"/>
    </row>
    <row r="176" spans="1:10" s="12" customFormat="1" ht="15">
      <c r="A176" s="7"/>
      <c r="B176" s="7"/>
      <c r="C176" s="8"/>
      <c r="D176" s="9"/>
      <c r="E176" s="10"/>
      <c r="F176" s="10"/>
      <c r="G176" s="19"/>
      <c r="I176" s="13"/>
      <c r="J176" s="13"/>
    </row>
    <row r="177" spans="1:10" s="12" customFormat="1" ht="15">
      <c r="A177" s="7"/>
      <c r="B177" s="7"/>
      <c r="C177" s="8"/>
      <c r="D177" s="9"/>
      <c r="E177" s="10"/>
      <c r="F177" s="10"/>
      <c r="G177" s="19"/>
      <c r="I177" s="13"/>
      <c r="J177" s="13"/>
    </row>
    <row r="178" spans="1:10" s="12" customFormat="1" ht="15">
      <c r="A178" s="7"/>
      <c r="B178" s="7"/>
      <c r="C178" s="8"/>
      <c r="D178" s="9"/>
      <c r="E178" s="10"/>
      <c r="F178" s="10"/>
      <c r="G178" s="19"/>
      <c r="I178" s="13"/>
      <c r="J178" s="13"/>
    </row>
    <row r="179" spans="1:10" s="12" customFormat="1" ht="15">
      <c r="A179" s="7"/>
      <c r="B179" s="7"/>
      <c r="C179" s="8"/>
      <c r="D179" s="9"/>
      <c r="E179" s="10"/>
      <c r="F179" s="10"/>
      <c r="G179" s="19"/>
      <c r="I179" s="13"/>
      <c r="J179" s="13"/>
    </row>
    <row r="180" spans="1:10" s="12" customFormat="1" ht="15">
      <c r="A180" s="7"/>
      <c r="B180" s="7"/>
      <c r="C180" s="8"/>
      <c r="D180" s="9"/>
      <c r="E180" s="10"/>
      <c r="F180" s="10"/>
      <c r="G180" s="19"/>
      <c r="I180" s="13"/>
      <c r="J180" s="13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2" manualBreakCount="2">
    <brk id="28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233</v>
      </c>
      <c r="B3" s="250" t="s">
        <v>234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235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236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237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238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239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240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235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241</v>
      </c>
      <c r="B31" s="87" t="s">
        <v>28</v>
      </c>
      <c r="C31" s="83" t="s">
        <v>29</v>
      </c>
      <c r="D31" s="84">
        <v>466.33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242</v>
      </c>
      <c r="B33" s="89" t="s">
        <v>31</v>
      </c>
      <c r="C33" s="90" t="s">
        <v>32</v>
      </c>
      <c r="D33" s="84">
        <v>26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243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244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245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246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247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248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249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250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251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252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236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253</v>
      </c>
      <c r="B59" s="107" t="s">
        <v>55</v>
      </c>
      <c r="C59" s="83" t="s">
        <v>5</v>
      </c>
      <c r="D59" s="84">
        <v>52.2727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254</v>
      </c>
      <c r="B61" s="107" t="s">
        <v>57</v>
      </c>
      <c r="C61" s="83" t="s">
        <v>5</v>
      </c>
      <c r="D61" s="84">
        <f>D95</f>
        <v>257.296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255</v>
      </c>
      <c r="B63" s="87" t="s">
        <v>59</v>
      </c>
      <c r="C63" s="108"/>
      <c r="D63" s="109">
        <v>937.4923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562.49538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281.24769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93.74923000000001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256</v>
      </c>
      <c r="B68" s="87" t="s">
        <v>64</v>
      </c>
      <c r="C68" s="108"/>
      <c r="D68" s="118">
        <v>118.378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71.0268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35.5134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11.837800000000001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257</v>
      </c>
      <c r="B73" s="87" t="s">
        <v>66</v>
      </c>
      <c r="C73" s="83" t="s">
        <v>67</v>
      </c>
      <c r="D73" s="84">
        <v>398.283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258</v>
      </c>
      <c r="B75" s="119" t="s">
        <v>69</v>
      </c>
      <c r="C75" s="83" t="s">
        <v>70</v>
      </c>
      <c r="D75" s="84">
        <v>55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259</v>
      </c>
      <c r="B77" s="119" t="s">
        <v>72</v>
      </c>
      <c r="C77" s="83" t="s">
        <v>5</v>
      </c>
      <c r="D77" s="84">
        <v>68.0902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260</v>
      </c>
      <c r="B79" s="87" t="s">
        <v>74</v>
      </c>
      <c r="C79" s="83" t="s">
        <v>5</v>
      </c>
      <c r="D79" s="84">
        <v>246.708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261</v>
      </c>
      <c r="B81" s="119" t="s">
        <v>76</v>
      </c>
      <c r="C81" s="83" t="s">
        <v>5</v>
      </c>
      <c r="D81" s="84">
        <v>718.181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262</v>
      </c>
      <c r="B83" s="107" t="s">
        <v>78</v>
      </c>
      <c r="C83" s="83" t="s">
        <v>5</v>
      </c>
      <c r="D83" s="84">
        <f>D59</f>
        <v>52.2727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263</v>
      </c>
      <c r="B85" s="87" t="s">
        <v>80</v>
      </c>
      <c r="C85" s="83" t="s">
        <v>5</v>
      </c>
      <c r="D85" s="84">
        <v>337.691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237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264</v>
      </c>
      <c r="B91" s="87" t="s">
        <v>84</v>
      </c>
      <c r="C91" s="83" t="s">
        <v>29</v>
      </c>
      <c r="D91" s="84">
        <v>751.82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265</v>
      </c>
      <c r="B93" s="87" t="s">
        <v>86</v>
      </c>
      <c r="C93" s="83" t="s">
        <v>67</v>
      </c>
      <c r="D93" s="84">
        <v>684.8003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266</v>
      </c>
      <c r="B95" s="87" t="s">
        <v>90</v>
      </c>
      <c r="C95" s="83" t="s">
        <v>5</v>
      </c>
      <c r="D95" s="84">
        <v>257.296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26.25">
      <c r="A97" s="106" t="s">
        <v>267</v>
      </c>
      <c r="B97" s="87" t="s">
        <v>92</v>
      </c>
      <c r="C97" s="83" t="s">
        <v>67</v>
      </c>
      <c r="D97" s="84">
        <f>D93</f>
        <v>684.8003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126"/>
      <c r="E98" s="85"/>
      <c r="F98" s="85"/>
      <c r="G98" s="92"/>
      <c r="H98" s="56"/>
      <c r="I98" s="56"/>
      <c r="J98" s="56"/>
    </row>
    <row r="99" spans="1:10" s="22" customFormat="1" ht="64.5">
      <c r="A99" s="106" t="s">
        <v>268</v>
      </c>
      <c r="B99" s="87" t="s">
        <v>94</v>
      </c>
      <c r="C99" s="83" t="s">
        <v>67</v>
      </c>
      <c r="D99" s="84">
        <f>D93</f>
        <v>684.8003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84"/>
      <c r="E100" s="85"/>
      <c r="F100" s="85"/>
      <c r="G100" s="92"/>
      <c r="H100" s="56"/>
      <c r="I100" s="56"/>
      <c r="J100" s="56"/>
    </row>
    <row r="101" spans="1:10" s="74" customFormat="1" ht="15.75">
      <c r="A101" s="99"/>
      <c r="B101" s="100" t="s">
        <v>95</v>
      </c>
      <c r="C101" s="101"/>
      <c r="D101" s="102"/>
      <c r="E101" s="103"/>
      <c r="F101" s="104"/>
      <c r="G101" s="19"/>
      <c r="H101" s="55"/>
      <c r="I101" s="73"/>
      <c r="J101" s="73"/>
    </row>
    <row r="103" spans="1:10" s="22" customFormat="1" ht="18">
      <c r="A103" s="105" t="s">
        <v>238</v>
      </c>
      <c r="B103" s="125" t="s">
        <v>19</v>
      </c>
      <c r="C103" s="77"/>
      <c r="D103" s="78"/>
      <c r="E103" s="79"/>
      <c r="F103" s="79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77.25">
      <c r="A105" s="106" t="s">
        <v>269</v>
      </c>
      <c r="B105" s="87" t="s">
        <v>97</v>
      </c>
      <c r="C105" s="83"/>
      <c r="D105" s="84"/>
      <c r="E105" s="85"/>
      <c r="F105" s="85"/>
      <c r="G105" s="19"/>
      <c r="H105" s="55"/>
      <c r="I105" s="55"/>
      <c r="J105" s="88"/>
    </row>
    <row r="106" spans="1:10" s="22" customFormat="1" ht="15">
      <c r="A106" s="106"/>
      <c r="B106" s="127" t="s">
        <v>98</v>
      </c>
      <c r="C106" s="128" t="s">
        <v>29</v>
      </c>
      <c r="D106" s="114">
        <f>D31</f>
        <v>466.33</v>
      </c>
      <c r="E106" s="129"/>
      <c r="F106" s="114"/>
      <c r="G106" s="19"/>
      <c r="H106" s="55"/>
      <c r="I106" s="55"/>
      <c r="J106" s="88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15">
      <c r="A108" s="106" t="s">
        <v>270</v>
      </c>
      <c r="B108" s="119" t="s">
        <v>100</v>
      </c>
      <c r="C108" s="130"/>
      <c r="D108" s="131"/>
      <c r="E108" s="132"/>
      <c r="F108" s="133"/>
      <c r="G108" s="19"/>
      <c r="H108" s="55"/>
      <c r="I108" s="56"/>
      <c r="J108" s="56"/>
    </row>
    <row r="109" spans="1:10" s="22" customFormat="1" ht="25.5">
      <c r="A109" s="81"/>
      <c r="B109" s="119" t="s">
        <v>101</v>
      </c>
      <c r="C109" s="130"/>
      <c r="D109" s="131"/>
      <c r="E109" s="132"/>
      <c r="F109" s="133"/>
      <c r="G109" s="19"/>
      <c r="H109" s="55"/>
      <c r="I109" s="56"/>
      <c r="J109" s="56"/>
    </row>
    <row r="110" spans="1:10" s="22" customFormat="1" ht="38.25">
      <c r="A110" s="81"/>
      <c r="B110" s="119" t="s">
        <v>102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103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15">
      <c r="A112" s="81"/>
      <c r="B112" s="127" t="s">
        <v>104</v>
      </c>
      <c r="C112" s="128" t="s">
        <v>32</v>
      </c>
      <c r="D112" s="114">
        <v>15</v>
      </c>
      <c r="E112" s="129"/>
      <c r="F112" s="114"/>
      <c r="G112" s="19"/>
      <c r="H112" s="55"/>
      <c r="I112" s="56"/>
      <c r="J112" s="56"/>
    </row>
    <row r="113" spans="1:10" s="22" customFormat="1" ht="15">
      <c r="A113" s="81"/>
      <c r="B113" s="134" t="s">
        <v>105</v>
      </c>
      <c r="C113" s="128" t="s">
        <v>32</v>
      </c>
      <c r="D113" s="114">
        <v>4</v>
      </c>
      <c r="E113" s="129"/>
      <c r="F113" s="114"/>
      <c r="G113" s="19"/>
      <c r="H113" s="55"/>
      <c r="I113" s="56"/>
      <c r="J113" s="56"/>
    </row>
    <row r="114" spans="1:10" s="22" customFormat="1" ht="15">
      <c r="A114" s="81"/>
      <c r="B114" s="127" t="s">
        <v>106</v>
      </c>
      <c r="C114" s="128" t="s">
        <v>32</v>
      </c>
      <c r="D114" s="114">
        <v>3</v>
      </c>
      <c r="E114" s="129"/>
      <c r="F114" s="114"/>
      <c r="G114" s="19"/>
      <c r="H114" s="55"/>
      <c r="I114" s="56"/>
      <c r="J114" s="56"/>
    </row>
    <row r="115" spans="1:10" s="22" customFormat="1" ht="15">
      <c r="A115" s="81"/>
      <c r="B115" s="134" t="s">
        <v>271</v>
      </c>
      <c r="C115" s="128" t="s">
        <v>32</v>
      </c>
      <c r="D115" s="114">
        <v>1</v>
      </c>
      <c r="E115" s="129"/>
      <c r="F115" s="114"/>
      <c r="G115" s="19"/>
      <c r="H115" s="55"/>
      <c r="I115" s="56"/>
      <c r="J115" s="56"/>
    </row>
    <row r="116" spans="1:10" s="22" customFormat="1" ht="15">
      <c r="A116" s="81"/>
      <c r="B116" s="127" t="s">
        <v>272</v>
      </c>
      <c r="C116" s="128" t="s">
        <v>32</v>
      </c>
      <c r="D116" s="114">
        <v>3</v>
      </c>
      <c r="E116" s="129"/>
      <c r="F116" s="114"/>
      <c r="G116" s="19"/>
      <c r="H116" s="55"/>
      <c r="I116" s="56"/>
      <c r="J116" s="56"/>
    </row>
    <row r="117" spans="1:10" s="22" customFormat="1" ht="15">
      <c r="A117" s="81"/>
      <c r="B117" s="82"/>
      <c r="C117" s="83"/>
      <c r="D117" s="84"/>
      <c r="E117" s="85"/>
      <c r="F117" s="85"/>
      <c r="G117" s="19"/>
      <c r="H117" s="55"/>
      <c r="I117" s="56"/>
      <c r="J117" s="56"/>
    </row>
    <row r="118" spans="1:10" s="22" customFormat="1" ht="63.75">
      <c r="A118" s="106" t="s">
        <v>273</v>
      </c>
      <c r="B118" s="119" t="s">
        <v>108</v>
      </c>
      <c r="C118" s="83"/>
      <c r="D118" s="84"/>
      <c r="E118" s="85"/>
      <c r="F118" s="85"/>
      <c r="G118" s="19"/>
      <c r="H118" s="55"/>
      <c r="I118" s="56"/>
      <c r="J118" s="56"/>
    </row>
    <row r="119" spans="1:10" s="22" customFormat="1" ht="15">
      <c r="A119" s="81"/>
      <c r="B119" s="135" t="s">
        <v>109</v>
      </c>
      <c r="C119" s="128" t="s">
        <v>32</v>
      </c>
      <c r="D119" s="114">
        <v>23</v>
      </c>
      <c r="E119" s="129"/>
      <c r="F119" s="114"/>
      <c r="G119" s="19"/>
      <c r="H119" s="55"/>
      <c r="I119" s="56"/>
      <c r="J119" s="56"/>
    </row>
    <row r="120" spans="1:10" s="22" customFormat="1" ht="15">
      <c r="A120" s="81"/>
      <c r="B120" s="127" t="s">
        <v>110</v>
      </c>
      <c r="C120" s="128" t="s">
        <v>32</v>
      </c>
      <c r="D120" s="114">
        <v>3</v>
      </c>
      <c r="E120" s="129"/>
      <c r="F120" s="114"/>
      <c r="G120" s="19"/>
      <c r="H120" s="55"/>
      <c r="I120" s="56"/>
      <c r="J120" s="56"/>
    </row>
    <row r="121" spans="1:10" s="22" customFormat="1" ht="15">
      <c r="A121" s="81"/>
      <c r="B121" s="82"/>
      <c r="C121" s="83"/>
      <c r="D121" s="84"/>
      <c r="E121" s="85"/>
      <c r="F121" s="85"/>
      <c r="G121" s="19"/>
      <c r="H121" s="55"/>
      <c r="I121" s="56"/>
      <c r="J121" s="56"/>
    </row>
    <row r="122" spans="1:10" s="22" customFormat="1" ht="39">
      <c r="A122" s="106" t="s">
        <v>274</v>
      </c>
      <c r="B122" s="107" t="s">
        <v>114</v>
      </c>
      <c r="C122" s="83" t="s">
        <v>6</v>
      </c>
      <c r="D122" s="84">
        <v>9</v>
      </c>
      <c r="E122" s="85"/>
      <c r="F122" s="85"/>
      <c r="G122" s="19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19"/>
      <c r="H123" s="55"/>
      <c r="I123" s="56"/>
      <c r="J123" s="56"/>
    </row>
    <row r="124" spans="1:10" s="22" customFormat="1" ht="39">
      <c r="A124" s="106" t="s">
        <v>275</v>
      </c>
      <c r="B124" s="107" t="s">
        <v>116</v>
      </c>
      <c r="C124" s="83" t="s">
        <v>6</v>
      </c>
      <c r="D124" s="84">
        <v>4</v>
      </c>
      <c r="E124" s="85"/>
      <c r="F124" s="85"/>
      <c r="G124" s="19"/>
      <c r="H124" s="55"/>
      <c r="I124" s="56"/>
      <c r="J124" s="56"/>
    </row>
    <row r="125" spans="1:10" s="22" customFormat="1" ht="15">
      <c r="A125" s="81"/>
      <c r="B125" s="82"/>
      <c r="C125" s="83"/>
      <c r="D125" s="84"/>
      <c r="E125" s="85"/>
      <c r="F125" s="85"/>
      <c r="G125" s="19"/>
      <c r="H125" s="55"/>
      <c r="I125" s="56"/>
      <c r="J125" s="56"/>
    </row>
    <row r="126" spans="1:10" s="22" customFormat="1" ht="39">
      <c r="A126" s="106" t="s">
        <v>276</v>
      </c>
      <c r="B126" s="87" t="s">
        <v>118</v>
      </c>
      <c r="C126" s="83" t="s">
        <v>5</v>
      </c>
      <c r="D126" s="84">
        <v>22.5285</v>
      </c>
      <c r="E126" s="85"/>
      <c r="F126" s="85"/>
      <c r="G126" s="19"/>
      <c r="H126" s="55"/>
      <c r="I126" s="56"/>
      <c r="J126" s="56"/>
    </row>
    <row r="127" spans="1:10" s="22" customFormat="1" ht="15">
      <c r="A127" s="81"/>
      <c r="B127" s="82"/>
      <c r="C127" s="83"/>
      <c r="D127" s="84"/>
      <c r="E127" s="85"/>
      <c r="F127" s="85"/>
      <c r="G127" s="19"/>
      <c r="H127" s="56"/>
      <c r="I127" s="56"/>
      <c r="J127" s="56"/>
    </row>
    <row r="128" spans="1:10" s="22" customFormat="1" ht="64.5">
      <c r="A128" s="106" t="s">
        <v>277</v>
      </c>
      <c r="B128" s="107" t="s">
        <v>120</v>
      </c>
      <c r="C128" s="83" t="s">
        <v>6</v>
      </c>
      <c r="D128" s="84">
        <f>D124+D122</f>
        <v>13</v>
      </c>
      <c r="E128" s="85"/>
      <c r="F128" s="85"/>
      <c r="G128" s="19"/>
      <c r="H128" s="56"/>
      <c r="I128" s="56"/>
      <c r="J128" s="56"/>
    </row>
    <row r="129" spans="1:10" s="22" customFormat="1" ht="15">
      <c r="A129" s="81"/>
      <c r="B129" s="107"/>
      <c r="C129" s="83"/>
      <c r="D129" s="84"/>
      <c r="E129" s="85"/>
      <c r="F129" s="85"/>
      <c r="G129" s="92"/>
      <c r="H129" s="56"/>
      <c r="I129" s="56"/>
      <c r="J129" s="56"/>
    </row>
    <row r="130" spans="1:10" s="74" customFormat="1" ht="15.75">
      <c r="A130" s="99"/>
      <c r="B130" s="100" t="s">
        <v>121</v>
      </c>
      <c r="C130" s="101"/>
      <c r="D130" s="102"/>
      <c r="E130" s="103"/>
      <c r="F130" s="104"/>
      <c r="G130" s="19"/>
      <c r="H130" s="55"/>
      <c r="I130" s="73"/>
      <c r="J130" s="73"/>
    </row>
    <row r="131" ht="15">
      <c r="G131" s="19"/>
    </row>
    <row r="132" spans="1:10" s="22" customFormat="1" ht="18">
      <c r="A132" s="105" t="s">
        <v>239</v>
      </c>
      <c r="B132" s="125" t="s">
        <v>2</v>
      </c>
      <c r="C132" s="77"/>
      <c r="D132" s="78"/>
      <c r="E132" s="79"/>
      <c r="F132" s="79"/>
      <c r="G132" s="92"/>
      <c r="H132" s="55"/>
      <c r="I132" s="56"/>
      <c r="J132" s="56"/>
    </row>
    <row r="133" spans="1:10" s="22" customFormat="1" ht="15">
      <c r="A133" s="81"/>
      <c r="B133" s="82"/>
      <c r="C133" s="83"/>
      <c r="D133" s="84"/>
      <c r="E133" s="85"/>
      <c r="F133" s="85"/>
      <c r="G133" s="19"/>
      <c r="H133" s="55"/>
      <c r="I133" s="56"/>
      <c r="J133" s="56"/>
    </row>
    <row r="134" spans="1:10" s="22" customFormat="1" ht="51">
      <c r="A134" s="81" t="s">
        <v>278</v>
      </c>
      <c r="B134" s="82" t="s">
        <v>123</v>
      </c>
      <c r="C134" s="83" t="s">
        <v>6</v>
      </c>
      <c r="D134" s="84">
        <v>1</v>
      </c>
      <c r="E134" s="85"/>
      <c r="F134" s="85"/>
      <c r="G134" s="92"/>
      <c r="H134" s="55"/>
      <c r="I134" s="56"/>
      <c r="J134" s="56"/>
    </row>
    <row r="135" spans="1:10" s="22" customFormat="1" ht="15">
      <c r="A135" s="81"/>
      <c r="B135" s="82"/>
      <c r="C135" s="83"/>
      <c r="D135" s="84"/>
      <c r="E135" s="85"/>
      <c r="F135" s="85"/>
      <c r="G135" s="92"/>
      <c r="H135" s="55"/>
      <c r="I135" s="56"/>
      <c r="J135" s="56"/>
    </row>
    <row r="136" spans="1:10" s="22" customFormat="1" ht="38.25">
      <c r="A136" s="81" t="s">
        <v>279</v>
      </c>
      <c r="B136" s="82" t="s">
        <v>125</v>
      </c>
      <c r="C136" s="83" t="s">
        <v>6</v>
      </c>
      <c r="D136" s="84">
        <v>1</v>
      </c>
      <c r="E136" s="85"/>
      <c r="F136" s="85"/>
      <c r="G136" s="92"/>
      <c r="H136" s="55"/>
      <c r="I136" s="56"/>
      <c r="J136" s="56"/>
    </row>
    <row r="137" spans="1:10" s="22" customFormat="1" ht="15">
      <c r="A137" s="81"/>
      <c r="B137" s="82"/>
      <c r="C137" s="83"/>
      <c r="D137" s="84"/>
      <c r="E137" s="85"/>
      <c r="F137" s="85"/>
      <c r="G137" s="92"/>
      <c r="H137" s="55"/>
      <c r="I137" s="56"/>
      <c r="J137" s="56"/>
    </row>
    <row r="138" spans="1:10" s="22" customFormat="1" ht="26.25">
      <c r="A138" s="81" t="s">
        <v>280</v>
      </c>
      <c r="B138" s="136" t="s">
        <v>127</v>
      </c>
      <c r="C138" s="83" t="s">
        <v>6</v>
      </c>
      <c r="D138" s="84">
        <v>1</v>
      </c>
      <c r="E138" s="85"/>
      <c r="F138" s="85"/>
      <c r="G138" s="92"/>
      <c r="H138" s="55"/>
      <c r="I138" s="56"/>
      <c r="J138" s="56"/>
    </row>
    <row r="139" spans="1:10" s="22" customFormat="1" ht="15">
      <c r="A139" s="81"/>
      <c r="B139" s="82"/>
      <c r="C139" s="83"/>
      <c r="D139" s="84"/>
      <c r="E139" s="85"/>
      <c r="F139" s="85"/>
      <c r="G139" s="137"/>
      <c r="H139" s="55"/>
      <c r="I139" s="56"/>
      <c r="J139" s="56"/>
    </row>
    <row r="140" spans="1:10" s="22" customFormat="1" ht="51.75">
      <c r="A140" s="81" t="s">
        <v>281</v>
      </c>
      <c r="B140" s="136" t="s">
        <v>129</v>
      </c>
      <c r="C140" s="83" t="s">
        <v>6</v>
      </c>
      <c r="D140" s="84">
        <v>1</v>
      </c>
      <c r="E140" s="85"/>
      <c r="F140" s="85"/>
      <c r="G140" s="92"/>
      <c r="H140" s="55"/>
      <c r="I140" s="55"/>
      <c r="J140" s="88"/>
    </row>
    <row r="141" spans="1:10" s="22" customFormat="1" ht="15">
      <c r="A141" s="81"/>
      <c r="B141" s="87"/>
      <c r="C141" s="83"/>
      <c r="D141" s="84"/>
      <c r="E141" s="85"/>
      <c r="F141" s="85"/>
      <c r="G141" s="92"/>
      <c r="H141" s="55"/>
      <c r="I141" s="55"/>
      <c r="J141" s="88"/>
    </row>
    <row r="142" spans="1:10" s="22" customFormat="1" ht="15">
      <c r="A142" s="81" t="s">
        <v>282</v>
      </c>
      <c r="B142" s="136" t="s">
        <v>131</v>
      </c>
      <c r="C142" s="83" t="s">
        <v>6</v>
      </c>
      <c r="D142" s="84">
        <f>D35</f>
        <v>3</v>
      </c>
      <c r="E142" s="85"/>
      <c r="F142" s="85"/>
      <c r="G142" s="19"/>
      <c r="H142" s="55"/>
      <c r="I142" s="55"/>
      <c r="J142" s="88"/>
    </row>
    <row r="143" spans="1:10" s="22" customFormat="1" ht="15">
      <c r="A143" s="81"/>
      <c r="B143" s="87"/>
      <c r="C143" s="83"/>
      <c r="D143" s="84"/>
      <c r="E143" s="85"/>
      <c r="F143" s="85"/>
      <c r="G143" s="19"/>
      <c r="H143" s="55"/>
      <c r="I143" s="55"/>
      <c r="J143" s="88"/>
    </row>
    <row r="144" spans="1:10" s="22" customFormat="1" ht="38.25">
      <c r="A144" s="81" t="s">
        <v>283</v>
      </c>
      <c r="B144" s="82" t="s">
        <v>133</v>
      </c>
      <c r="C144" s="83" t="s">
        <v>6</v>
      </c>
      <c r="D144" s="84">
        <v>1</v>
      </c>
      <c r="E144" s="85"/>
      <c r="F144" s="85"/>
      <c r="G144" s="19"/>
      <c r="H144" s="55"/>
      <c r="I144" s="55"/>
      <c r="J144" s="88"/>
    </row>
    <row r="145" spans="1:10" s="22" customFormat="1" ht="15">
      <c r="A145" s="81"/>
      <c r="B145" s="87"/>
      <c r="C145" s="83"/>
      <c r="D145" s="84"/>
      <c r="E145" s="85"/>
      <c r="F145" s="85"/>
      <c r="G145" s="19"/>
      <c r="H145" s="55"/>
      <c r="I145" s="55"/>
      <c r="J145" s="88"/>
    </row>
    <row r="146" spans="1:10" s="22" customFormat="1" ht="51.75">
      <c r="A146" s="81" t="s">
        <v>284</v>
      </c>
      <c r="B146" s="136" t="s">
        <v>135</v>
      </c>
      <c r="C146" s="83" t="s">
        <v>6</v>
      </c>
      <c r="D146" s="84">
        <v>1</v>
      </c>
      <c r="E146" s="85"/>
      <c r="F146" s="85"/>
      <c r="G146" s="11"/>
      <c r="H146" s="55"/>
      <c r="I146" s="55"/>
      <c r="J146" s="88"/>
    </row>
    <row r="147" spans="1:10" s="22" customFormat="1" ht="15">
      <c r="A147" s="81"/>
      <c r="B147" s="87"/>
      <c r="C147" s="83"/>
      <c r="D147" s="84"/>
      <c r="E147" s="85"/>
      <c r="F147" s="85"/>
      <c r="G147" s="19"/>
      <c r="H147" s="55"/>
      <c r="I147" s="55"/>
      <c r="J147" s="88"/>
    </row>
    <row r="148" spans="1:10" s="22" customFormat="1" ht="38.25">
      <c r="A148" s="81" t="s">
        <v>285</v>
      </c>
      <c r="B148" s="82" t="s">
        <v>137</v>
      </c>
      <c r="C148" s="83" t="s">
        <v>6</v>
      </c>
      <c r="D148" s="84">
        <v>1</v>
      </c>
      <c r="E148" s="85"/>
      <c r="F148" s="85"/>
      <c r="G148" s="19"/>
      <c r="H148" s="55"/>
      <c r="I148" s="56"/>
      <c r="J148" s="56"/>
    </row>
    <row r="149" spans="1:10" s="22" customFormat="1" ht="15">
      <c r="A149" s="81"/>
      <c r="B149" s="82"/>
      <c r="C149" s="83"/>
      <c r="D149" s="84"/>
      <c r="E149" s="85"/>
      <c r="F149" s="85"/>
      <c r="G149" s="19"/>
      <c r="H149" s="55"/>
      <c r="I149" s="56"/>
      <c r="J149" s="56"/>
    </row>
    <row r="150" spans="1:10" s="22" customFormat="1" ht="26.25">
      <c r="A150" s="81" t="s">
        <v>286</v>
      </c>
      <c r="B150" s="136" t="s">
        <v>139</v>
      </c>
      <c r="C150" s="83" t="s">
        <v>6</v>
      </c>
      <c r="D150" s="84">
        <v>1</v>
      </c>
      <c r="E150" s="85"/>
      <c r="F150" s="85"/>
      <c r="G150" s="19"/>
      <c r="H150" s="55"/>
      <c r="I150" s="55"/>
      <c r="J150" s="88"/>
    </row>
    <row r="151" spans="1:10" s="22" customFormat="1" ht="15">
      <c r="A151" s="81"/>
      <c r="B151" s="87"/>
      <c r="C151" s="83"/>
      <c r="D151" s="84"/>
      <c r="E151" s="85"/>
      <c r="F151" s="85"/>
      <c r="G151" s="19"/>
      <c r="H151" s="55"/>
      <c r="I151" s="55"/>
      <c r="J151" s="88"/>
    </row>
    <row r="152" spans="1:10" s="22" customFormat="1" ht="15.75">
      <c r="A152" s="99"/>
      <c r="B152" s="100" t="s">
        <v>140</v>
      </c>
      <c r="C152" s="101"/>
      <c r="D152" s="102"/>
      <c r="E152" s="103"/>
      <c r="F152" s="104"/>
      <c r="G152" s="19"/>
      <c r="H152" s="55"/>
      <c r="I152" s="55"/>
      <c r="J152" s="88"/>
    </row>
    <row r="153" spans="7:10" s="74" customFormat="1" ht="15.75">
      <c r="G153" s="19"/>
      <c r="H153" s="55"/>
      <c r="I153" s="73"/>
      <c r="J153" s="73"/>
    </row>
    <row r="154" spans="1:10" s="22" customFormat="1" ht="18">
      <c r="A154" s="105" t="s">
        <v>240</v>
      </c>
      <c r="B154" s="125" t="s">
        <v>22</v>
      </c>
      <c r="C154" s="77"/>
      <c r="D154" s="78"/>
      <c r="E154" s="79"/>
      <c r="F154" s="79"/>
      <c r="G154" s="19"/>
      <c r="H154" s="55"/>
      <c r="I154" s="56"/>
      <c r="J154" s="56"/>
    </row>
    <row r="155" spans="1:10" s="22" customFormat="1" ht="15">
      <c r="A155" s="81"/>
      <c r="B155" s="82"/>
      <c r="C155" s="83"/>
      <c r="D155" s="84"/>
      <c r="E155" s="85"/>
      <c r="F155" s="85"/>
      <c r="G155" s="19"/>
      <c r="H155" s="55"/>
      <c r="I155" s="56"/>
      <c r="J155" s="56"/>
    </row>
    <row r="156" spans="1:10" s="22" customFormat="1" ht="25.5">
      <c r="A156" s="81" t="s">
        <v>287</v>
      </c>
      <c r="B156" s="82" t="s">
        <v>142</v>
      </c>
      <c r="C156" s="140" t="s">
        <v>221</v>
      </c>
      <c r="D156" s="84"/>
      <c r="E156" s="85"/>
      <c r="F156" s="85"/>
      <c r="G156" s="19"/>
      <c r="H156" s="55"/>
      <c r="I156" s="56"/>
      <c r="J156" s="56"/>
    </row>
    <row r="157" spans="1:10" s="22" customFormat="1" ht="15">
      <c r="A157" s="81"/>
      <c r="B157" s="82"/>
      <c r="C157" s="83"/>
      <c r="D157" s="84"/>
      <c r="E157" s="85"/>
      <c r="F157" s="85"/>
      <c r="G157" s="19"/>
      <c r="H157" s="55"/>
      <c r="I157" s="56"/>
      <c r="J157" s="56"/>
    </row>
    <row r="158" spans="1:10" s="22" customFormat="1" ht="15">
      <c r="A158" s="81" t="s">
        <v>288</v>
      </c>
      <c r="B158" s="138" t="s">
        <v>144</v>
      </c>
      <c r="C158" s="140" t="s">
        <v>223</v>
      </c>
      <c r="D158" s="84"/>
      <c r="E158" s="85"/>
      <c r="F158" s="85"/>
      <c r="G158" s="19"/>
      <c r="H158" s="56"/>
      <c r="I158" s="56"/>
      <c r="J158" s="56"/>
    </row>
    <row r="159" spans="1:10" s="22" customFormat="1" ht="15">
      <c r="A159" s="81"/>
      <c r="B159" s="82"/>
      <c r="C159" s="83"/>
      <c r="D159" s="84"/>
      <c r="E159" s="85"/>
      <c r="F159" s="85"/>
      <c r="G159" s="19"/>
      <c r="H159" s="56"/>
      <c r="I159" s="56"/>
      <c r="J159" s="56"/>
    </row>
    <row r="160" spans="1:10" s="22" customFormat="1" ht="39">
      <c r="A160" s="81" t="s">
        <v>289</v>
      </c>
      <c r="B160" s="87" t="s">
        <v>146</v>
      </c>
      <c r="C160" s="83" t="s">
        <v>6</v>
      </c>
      <c r="D160" s="84">
        <v>1</v>
      </c>
      <c r="E160" s="85"/>
      <c r="F160" s="85"/>
      <c r="G160" s="19"/>
      <c r="H160" s="55"/>
      <c r="I160" s="56"/>
      <c r="J160" s="56"/>
    </row>
    <row r="161" spans="1:10" s="22" customFormat="1" ht="15">
      <c r="A161" s="81"/>
      <c r="B161" s="82"/>
      <c r="C161" s="83"/>
      <c r="D161" s="84"/>
      <c r="E161" s="85"/>
      <c r="F161" s="85"/>
      <c r="G161" s="19"/>
      <c r="H161" s="55"/>
      <c r="I161" s="56"/>
      <c r="J161" s="56"/>
    </row>
    <row r="162" spans="1:10" s="22" customFormat="1" ht="15">
      <c r="A162" s="81" t="s">
        <v>290</v>
      </c>
      <c r="B162" s="87" t="s">
        <v>148</v>
      </c>
      <c r="C162" s="83" t="s">
        <v>6</v>
      </c>
      <c r="D162" s="84">
        <v>1</v>
      </c>
      <c r="E162" s="85"/>
      <c r="F162" s="85"/>
      <c r="G162" s="19"/>
      <c r="H162" s="55"/>
      <c r="I162" s="56"/>
      <c r="J162" s="56"/>
    </row>
    <row r="163" spans="1:10" s="22" customFormat="1" ht="15">
      <c r="A163" s="81"/>
      <c r="B163" s="82"/>
      <c r="C163" s="83"/>
      <c r="D163" s="84"/>
      <c r="E163" s="85"/>
      <c r="F163" s="85"/>
      <c r="G163" s="19"/>
      <c r="H163" s="55"/>
      <c r="I163" s="56"/>
      <c r="J163" s="56"/>
    </row>
    <row r="164" spans="1:10" s="22" customFormat="1" ht="26.25">
      <c r="A164" s="81" t="s">
        <v>291</v>
      </c>
      <c r="B164" s="87" t="s">
        <v>150</v>
      </c>
      <c r="C164" s="83" t="s">
        <v>29</v>
      </c>
      <c r="D164" s="84">
        <f>D31</f>
        <v>466.33</v>
      </c>
      <c r="E164" s="85"/>
      <c r="F164" s="85"/>
      <c r="G164" s="19"/>
      <c r="H164" s="55"/>
      <c r="I164" s="56"/>
      <c r="J164" s="56"/>
    </row>
    <row r="165" spans="1:10" s="22" customFormat="1" ht="15">
      <c r="A165" s="81"/>
      <c r="B165" s="82"/>
      <c r="C165" s="83"/>
      <c r="D165" s="84"/>
      <c r="E165" s="85"/>
      <c r="F165" s="85"/>
      <c r="G165" s="19"/>
      <c r="H165" s="55"/>
      <c r="I165" s="56"/>
      <c r="J165" s="56"/>
    </row>
    <row r="166" spans="1:10" s="22" customFormat="1" ht="26.25">
      <c r="A166" s="81" t="s">
        <v>292</v>
      </c>
      <c r="B166" s="87" t="s">
        <v>152</v>
      </c>
      <c r="C166" s="83" t="s">
        <v>29</v>
      </c>
      <c r="D166" s="84">
        <f>D31</f>
        <v>466.33</v>
      </c>
      <c r="E166" s="85"/>
      <c r="F166" s="85"/>
      <c r="G166" s="19"/>
      <c r="H166" s="55"/>
      <c r="I166" s="56"/>
      <c r="J166" s="56"/>
    </row>
    <row r="167" spans="1:10" s="22" customFormat="1" ht="15">
      <c r="A167" s="81"/>
      <c r="B167" s="82"/>
      <c r="C167" s="83"/>
      <c r="D167" s="84"/>
      <c r="E167" s="85"/>
      <c r="F167" s="85"/>
      <c r="G167" s="19"/>
      <c r="H167" s="55"/>
      <c r="I167" s="56"/>
      <c r="J167" s="56"/>
    </row>
    <row r="168" spans="1:10" s="22" customFormat="1" ht="15">
      <c r="A168" s="81" t="s">
        <v>293</v>
      </c>
      <c r="B168" s="87" t="s">
        <v>154</v>
      </c>
      <c r="C168" s="83" t="s">
        <v>67</v>
      </c>
      <c r="D168" s="84">
        <f>D31*3</f>
        <v>1398.99</v>
      </c>
      <c r="E168" s="85"/>
      <c r="F168" s="85"/>
      <c r="G168" s="19"/>
      <c r="H168" s="55"/>
      <c r="I168" s="55"/>
      <c r="J168" s="88"/>
    </row>
    <row r="169" spans="1:10" s="22" customFormat="1" ht="15">
      <c r="A169" s="81"/>
      <c r="B169" s="87"/>
      <c r="C169" s="83"/>
      <c r="D169" s="84"/>
      <c r="E169" s="85"/>
      <c r="F169" s="85"/>
      <c r="G169" s="19"/>
      <c r="H169" s="55"/>
      <c r="I169" s="55"/>
      <c r="J169" s="88"/>
    </row>
    <row r="170" spans="1:10" s="22" customFormat="1" ht="51">
      <c r="A170" s="81" t="s">
        <v>294</v>
      </c>
      <c r="B170" s="98" t="s">
        <v>156</v>
      </c>
      <c r="C170" s="83" t="s">
        <v>6</v>
      </c>
      <c r="D170" s="84">
        <v>1</v>
      </c>
      <c r="E170" s="85"/>
      <c r="F170" s="85"/>
      <c r="G170" s="19"/>
      <c r="H170" s="55"/>
      <c r="I170" s="55"/>
      <c r="J170" s="88"/>
    </row>
    <row r="171" spans="1:10" s="22" customFormat="1" ht="15">
      <c r="A171" s="81"/>
      <c r="B171" s="87"/>
      <c r="C171" s="83"/>
      <c r="D171" s="84"/>
      <c r="E171" s="139"/>
      <c r="F171" s="85"/>
      <c r="G171" s="19"/>
      <c r="H171" s="55"/>
      <c r="I171" s="55"/>
      <c r="J171" s="88"/>
    </row>
    <row r="172" spans="1:10" s="22" customFormat="1" ht="114.75">
      <c r="A172" s="81" t="s">
        <v>295</v>
      </c>
      <c r="B172" s="98" t="s">
        <v>158</v>
      </c>
      <c r="C172" s="83" t="s">
        <v>6</v>
      </c>
      <c r="D172" s="84">
        <v>1</v>
      </c>
      <c r="E172" s="85"/>
      <c r="F172" s="85"/>
      <c r="G172" s="92"/>
      <c r="H172" s="55"/>
      <c r="I172" s="55"/>
      <c r="J172" s="88"/>
    </row>
    <row r="173" spans="1:10" s="22" customFormat="1" ht="15">
      <c r="A173" s="81"/>
      <c r="B173" s="87"/>
      <c r="C173" s="83"/>
      <c r="D173" s="84"/>
      <c r="E173" s="85"/>
      <c r="F173" s="85"/>
      <c r="G173" s="19"/>
      <c r="H173" s="55"/>
      <c r="I173" s="55"/>
      <c r="J173" s="88"/>
    </row>
    <row r="174" spans="1:10" s="22" customFormat="1" ht="51">
      <c r="A174" s="81" t="s">
        <v>296</v>
      </c>
      <c r="B174" s="98" t="s">
        <v>160</v>
      </c>
      <c r="C174" s="83" t="s">
        <v>6</v>
      </c>
      <c r="D174" s="84">
        <v>1</v>
      </c>
      <c r="E174" s="85"/>
      <c r="F174" s="85"/>
      <c r="G174" s="19"/>
      <c r="H174" s="55"/>
      <c r="I174" s="55"/>
      <c r="J174" s="88"/>
    </row>
    <row r="175" spans="1:10" s="22" customFormat="1" ht="15">
      <c r="A175" s="81"/>
      <c r="B175" s="87"/>
      <c r="C175" s="83"/>
      <c r="D175" s="84"/>
      <c r="E175" s="85"/>
      <c r="F175" s="85"/>
      <c r="G175" s="19"/>
      <c r="H175" s="55"/>
      <c r="I175" s="55"/>
      <c r="J175" s="88"/>
    </row>
    <row r="176" spans="1:10" s="22" customFormat="1" ht="63.75">
      <c r="A176" s="81" t="s">
        <v>297</v>
      </c>
      <c r="B176" s="98" t="s">
        <v>162</v>
      </c>
      <c r="C176" s="83" t="s">
        <v>6</v>
      </c>
      <c r="D176" s="84">
        <v>1</v>
      </c>
      <c r="E176" s="85"/>
      <c r="F176" s="85"/>
      <c r="G176" s="19"/>
      <c r="H176" s="55"/>
      <c r="I176" s="55"/>
      <c r="J176" s="88"/>
    </row>
    <row r="177" spans="1:10" s="22" customFormat="1" ht="15">
      <c r="A177" s="81"/>
      <c r="B177" s="82"/>
      <c r="C177" s="83"/>
      <c r="D177" s="84"/>
      <c r="E177" s="85"/>
      <c r="F177" s="85"/>
      <c r="G177" s="19"/>
      <c r="H177" s="55"/>
      <c r="I177" s="56"/>
      <c r="J177" s="56"/>
    </row>
    <row r="178" spans="1:10" s="74" customFormat="1" ht="15.75">
      <c r="A178" s="99"/>
      <c r="B178" s="100" t="s">
        <v>163</v>
      </c>
      <c r="C178" s="101"/>
      <c r="D178" s="102"/>
      <c r="E178" s="103"/>
      <c r="F178" s="104"/>
      <c r="G178" s="19"/>
      <c r="H178" s="55"/>
      <c r="I178" s="73"/>
      <c r="J178" s="73"/>
    </row>
    <row r="179" ht="15">
      <c r="G179" s="19"/>
    </row>
    <row r="180" ht="15">
      <c r="G180" s="19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  <row r="188" ht="15">
      <c r="G188" s="19"/>
    </row>
    <row r="189" ht="15">
      <c r="G189" s="19"/>
    </row>
    <row r="190" ht="15">
      <c r="G190" s="19"/>
    </row>
    <row r="191" ht="15">
      <c r="G191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2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298</v>
      </c>
      <c r="B3" s="250" t="s">
        <v>299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300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301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302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303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304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305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300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306</v>
      </c>
      <c r="B31" s="87" t="s">
        <v>28</v>
      </c>
      <c r="C31" s="83" t="s">
        <v>29</v>
      </c>
      <c r="D31" s="84">
        <v>42.61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307</v>
      </c>
      <c r="B33" s="89" t="s">
        <v>31</v>
      </c>
      <c r="C33" s="90" t="s">
        <v>32</v>
      </c>
      <c r="D33" s="84">
        <v>2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308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309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310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311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312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313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314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315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316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317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301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39">
      <c r="A59" s="106" t="s">
        <v>318</v>
      </c>
      <c r="B59" s="107" t="s">
        <v>57</v>
      </c>
      <c r="C59" s="83" t="s">
        <v>5</v>
      </c>
      <c r="D59" s="84">
        <f>D86</f>
        <v>40.3254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102.75">
      <c r="A61" s="106" t="s">
        <v>319</v>
      </c>
      <c r="B61" s="87" t="s">
        <v>59</v>
      </c>
      <c r="C61" s="108"/>
      <c r="D61" s="109">
        <v>73.7536</v>
      </c>
      <c r="E61" s="110"/>
      <c r="F61" s="111"/>
      <c r="G61" s="19"/>
      <c r="H61" s="55"/>
      <c r="I61" s="55"/>
      <c r="J61" s="88"/>
    </row>
    <row r="62" spans="1:10" s="22" customFormat="1" ht="15">
      <c r="A62" s="106"/>
      <c r="B62" s="112" t="s">
        <v>60</v>
      </c>
      <c r="C62" s="113" t="s">
        <v>5</v>
      </c>
      <c r="D62" s="114">
        <f>D61*0.6</f>
        <v>44.25216</v>
      </c>
      <c r="E62" s="115"/>
      <c r="F62" s="116"/>
      <c r="G62" s="19"/>
      <c r="H62" s="55"/>
      <c r="I62" s="55"/>
      <c r="J62" s="88"/>
    </row>
    <row r="63" spans="1:10" s="22" customFormat="1" ht="15">
      <c r="A63" s="106"/>
      <c r="B63" s="112" t="s">
        <v>61</v>
      </c>
      <c r="C63" s="113" t="s">
        <v>5</v>
      </c>
      <c r="D63" s="114">
        <f>D61*0.3</f>
        <v>22.12608</v>
      </c>
      <c r="E63" s="115"/>
      <c r="F63" s="116"/>
      <c r="G63" s="19"/>
      <c r="H63" s="55"/>
      <c r="I63" s="55"/>
      <c r="J63" s="88"/>
    </row>
    <row r="64" spans="1:10" s="22" customFormat="1" ht="15">
      <c r="A64" s="106"/>
      <c r="B64" s="112" t="s">
        <v>62</v>
      </c>
      <c r="C64" s="113" t="s">
        <v>5</v>
      </c>
      <c r="D64" s="114">
        <f>D61*0.1</f>
        <v>7.375360000000001</v>
      </c>
      <c r="E64" s="115"/>
      <c r="F64" s="116"/>
      <c r="G64" s="19"/>
      <c r="H64" s="55"/>
      <c r="I64" s="55"/>
      <c r="J64" s="88"/>
    </row>
    <row r="65" spans="1:10" s="22" customFormat="1" ht="15">
      <c r="A65" s="81"/>
      <c r="B65" s="82"/>
      <c r="C65" s="83"/>
      <c r="D65" s="84"/>
      <c r="E65" s="117"/>
      <c r="F65" s="117"/>
      <c r="G65" s="19"/>
      <c r="H65" s="55"/>
      <c r="I65" s="56"/>
      <c r="J65" s="56"/>
    </row>
    <row r="66" spans="1:10" s="22" customFormat="1" ht="26.25">
      <c r="A66" s="106" t="s">
        <v>320</v>
      </c>
      <c r="B66" s="87" t="s">
        <v>66</v>
      </c>
      <c r="C66" s="83" t="s">
        <v>67</v>
      </c>
      <c r="D66" s="84">
        <v>37.695</v>
      </c>
      <c r="E66" s="85"/>
      <c r="F66" s="85"/>
      <c r="G66" s="92"/>
      <c r="H66" s="55"/>
      <c r="I66" s="55"/>
      <c r="J66" s="88"/>
    </row>
    <row r="67" spans="1:10" s="22" customFormat="1" ht="15">
      <c r="A67" s="81"/>
      <c r="B67" s="82"/>
      <c r="C67" s="83"/>
      <c r="D67" s="84"/>
      <c r="E67" s="85"/>
      <c r="F67" s="85"/>
      <c r="G67" s="92"/>
      <c r="H67" s="55"/>
      <c r="I67" s="56"/>
      <c r="J67" s="56"/>
    </row>
    <row r="68" spans="1:10" s="22" customFormat="1" ht="25.5">
      <c r="A68" s="106" t="s">
        <v>321</v>
      </c>
      <c r="B68" s="119" t="s">
        <v>69</v>
      </c>
      <c r="C68" s="83" t="s">
        <v>70</v>
      </c>
      <c r="D68" s="84">
        <v>5</v>
      </c>
      <c r="E68" s="85"/>
      <c r="F68" s="85"/>
      <c r="G68" s="19"/>
      <c r="H68" s="55"/>
      <c r="I68" s="55"/>
      <c r="J68" s="88"/>
    </row>
    <row r="69" spans="1:10" s="22" customFormat="1" ht="15">
      <c r="A69" s="81"/>
      <c r="B69" s="82"/>
      <c r="C69" s="83"/>
      <c r="D69" s="84"/>
      <c r="E69" s="85"/>
      <c r="F69" s="85"/>
      <c r="G69" s="19"/>
      <c r="H69" s="55"/>
      <c r="I69" s="56"/>
      <c r="J69" s="56"/>
    </row>
    <row r="70" spans="1:10" s="22" customFormat="1" ht="63.75">
      <c r="A70" s="106" t="s">
        <v>322</v>
      </c>
      <c r="B70" s="119" t="s">
        <v>72</v>
      </c>
      <c r="C70" s="83" t="s">
        <v>5</v>
      </c>
      <c r="D70" s="84">
        <v>5.4338</v>
      </c>
      <c r="E70" s="85"/>
      <c r="F70" s="85"/>
      <c r="G70" s="19"/>
      <c r="H70" s="56"/>
      <c r="I70" s="56"/>
      <c r="J70" s="56"/>
    </row>
    <row r="71" spans="1:10" s="22" customFormat="1" ht="15">
      <c r="A71" s="81"/>
      <c r="B71" s="93"/>
      <c r="C71" s="94"/>
      <c r="D71" s="20"/>
      <c r="E71" s="95"/>
      <c r="F71" s="96"/>
      <c r="G71" s="19"/>
      <c r="H71" s="56"/>
      <c r="I71" s="56"/>
      <c r="J71" s="56"/>
    </row>
    <row r="72" spans="1:10" s="22" customFormat="1" ht="77.25">
      <c r="A72" s="106" t="s">
        <v>323</v>
      </c>
      <c r="B72" s="87" t="s">
        <v>74</v>
      </c>
      <c r="C72" s="83" t="s">
        <v>5</v>
      </c>
      <c r="D72" s="84">
        <v>23.6408</v>
      </c>
      <c r="E72" s="85"/>
      <c r="F72" s="85"/>
      <c r="G72" s="19"/>
      <c r="H72" s="56"/>
      <c r="I72" s="56"/>
      <c r="J72" s="56"/>
    </row>
    <row r="73" spans="1:10" s="22" customFormat="1" ht="15">
      <c r="A73" s="81"/>
      <c r="B73" s="93"/>
      <c r="C73" s="94"/>
      <c r="D73" s="20"/>
      <c r="E73" s="95"/>
      <c r="F73" s="96"/>
      <c r="G73" s="19"/>
      <c r="H73" s="56"/>
      <c r="I73" s="56"/>
      <c r="J73" s="56"/>
    </row>
    <row r="74" spans="1:10" s="22" customFormat="1" ht="114.75">
      <c r="A74" s="106" t="s">
        <v>324</v>
      </c>
      <c r="B74" s="119" t="s">
        <v>76</v>
      </c>
      <c r="C74" s="83" t="s">
        <v>5</v>
      </c>
      <c r="D74" s="84">
        <v>42.5874</v>
      </c>
      <c r="E74" s="85"/>
      <c r="F74" s="85"/>
      <c r="G74" s="19"/>
      <c r="H74" s="55"/>
      <c r="I74" s="88"/>
      <c r="J74" s="56"/>
    </row>
    <row r="75" spans="1:10" s="22" customFormat="1" ht="15">
      <c r="A75" s="81"/>
      <c r="B75" s="82"/>
      <c r="C75" s="83"/>
      <c r="D75" s="84"/>
      <c r="E75" s="85"/>
      <c r="F75" s="85"/>
      <c r="G75" s="19"/>
      <c r="H75" s="55"/>
      <c r="I75" s="56"/>
      <c r="J75" s="56"/>
    </row>
    <row r="76" spans="1:10" s="22" customFormat="1" ht="39">
      <c r="A76" s="106" t="s">
        <v>325</v>
      </c>
      <c r="B76" s="87" t="s">
        <v>80</v>
      </c>
      <c r="C76" s="83" t="s">
        <v>5</v>
      </c>
      <c r="D76" s="84">
        <v>31.1663</v>
      </c>
      <c r="E76" s="85"/>
      <c r="F76" s="85"/>
      <c r="G76" s="19"/>
      <c r="H76" s="55"/>
      <c r="I76" s="120"/>
      <c r="J76" s="88"/>
    </row>
    <row r="77" spans="1:10" s="22" customFormat="1" ht="15">
      <c r="A77" s="81"/>
      <c r="B77" s="82"/>
      <c r="C77" s="83"/>
      <c r="D77" s="84"/>
      <c r="E77" s="85"/>
      <c r="F77" s="85"/>
      <c r="G77" s="19"/>
      <c r="H77" s="55"/>
      <c r="I77" s="56"/>
      <c r="J77" s="56"/>
    </row>
    <row r="78" spans="1:10" s="74" customFormat="1" ht="15.75">
      <c r="A78" s="99"/>
      <c r="B78" s="100" t="s">
        <v>81</v>
      </c>
      <c r="C78" s="101"/>
      <c r="D78" s="102"/>
      <c r="E78" s="103"/>
      <c r="F78" s="104"/>
      <c r="G78" s="19"/>
      <c r="H78" s="55"/>
      <c r="I78" s="73"/>
      <c r="J78" s="73"/>
    </row>
    <row r="79" spans="1:10" s="22" customFormat="1" ht="15">
      <c r="A79" s="121"/>
      <c r="B79" s="122"/>
      <c r="C79" s="123"/>
      <c r="D79" s="124"/>
      <c r="E79" s="27"/>
      <c r="F79" s="27"/>
      <c r="G79" s="19"/>
      <c r="H79" s="55"/>
      <c r="I79" s="56"/>
      <c r="J79" s="56"/>
    </row>
    <row r="80" spans="1:10" s="22" customFormat="1" ht="18">
      <c r="A80" s="105" t="s">
        <v>302</v>
      </c>
      <c r="B80" s="125" t="s">
        <v>82</v>
      </c>
      <c r="C80" s="77"/>
      <c r="D80" s="78"/>
      <c r="E80" s="79"/>
      <c r="F80" s="79"/>
      <c r="G80" s="19"/>
      <c r="H80" s="55"/>
      <c r="I80" s="56"/>
      <c r="J80" s="56"/>
    </row>
    <row r="81" spans="1:10" s="22" customFormat="1" ht="15">
      <c r="A81" s="81"/>
      <c r="B81" s="82"/>
      <c r="C81" s="83"/>
      <c r="D81" s="84"/>
      <c r="E81" s="85"/>
      <c r="F81" s="85"/>
      <c r="G81" s="19"/>
      <c r="H81" s="55"/>
      <c r="I81" s="56"/>
      <c r="J81" s="56"/>
    </row>
    <row r="82" spans="1:10" s="22" customFormat="1" ht="15">
      <c r="A82" s="106" t="s">
        <v>326</v>
      </c>
      <c r="B82" s="87" t="s">
        <v>84</v>
      </c>
      <c r="C82" s="83" t="s">
        <v>29</v>
      </c>
      <c r="D82" s="84">
        <v>85.22</v>
      </c>
      <c r="E82" s="85"/>
      <c r="F82" s="85"/>
      <c r="G82" s="92"/>
      <c r="H82" s="55"/>
      <c r="I82" s="55"/>
      <c r="J82" s="88"/>
    </row>
    <row r="83" spans="1:10" s="22" customFormat="1" ht="15">
      <c r="A83" s="81"/>
      <c r="B83" s="82"/>
      <c r="C83" s="83"/>
      <c r="D83" s="84"/>
      <c r="E83" s="85"/>
      <c r="F83" s="85"/>
      <c r="G83" s="92"/>
      <c r="H83" s="55"/>
      <c r="I83" s="56"/>
      <c r="J83" s="56"/>
    </row>
    <row r="84" spans="1:10" s="22" customFormat="1" ht="51.75">
      <c r="A84" s="106" t="s">
        <v>327</v>
      </c>
      <c r="B84" s="87" t="s">
        <v>86</v>
      </c>
      <c r="C84" s="83" t="s">
        <v>67</v>
      </c>
      <c r="D84" s="84">
        <v>110.663</v>
      </c>
      <c r="E84" s="85"/>
      <c r="F84" s="85"/>
      <c r="H84" s="55"/>
      <c r="I84" s="55"/>
      <c r="J84" s="88"/>
    </row>
    <row r="85" spans="1:10" s="22" customFormat="1" ht="15">
      <c r="A85" s="81"/>
      <c r="B85" s="82"/>
      <c r="C85" s="83"/>
      <c r="D85" s="84"/>
      <c r="E85" s="85"/>
      <c r="F85" s="85"/>
      <c r="G85" s="92"/>
      <c r="H85" s="55"/>
      <c r="I85" s="56"/>
      <c r="J85" s="56"/>
    </row>
    <row r="86" spans="1:10" s="22" customFormat="1" ht="64.5">
      <c r="A86" s="106" t="s">
        <v>328</v>
      </c>
      <c r="B86" s="87" t="s">
        <v>90</v>
      </c>
      <c r="C86" s="83" t="s">
        <v>5</v>
      </c>
      <c r="D86" s="84">
        <v>40.3254</v>
      </c>
      <c r="E86" s="85"/>
      <c r="F86" s="85"/>
      <c r="G86" s="92"/>
      <c r="H86" s="56"/>
      <c r="I86" s="56"/>
      <c r="J86" s="56"/>
    </row>
    <row r="87" spans="1:10" s="22" customFormat="1" ht="15">
      <c r="A87" s="81"/>
      <c r="B87" s="82"/>
      <c r="C87" s="83"/>
      <c r="D87" s="84"/>
      <c r="E87" s="85"/>
      <c r="F87" s="85"/>
      <c r="G87" s="92"/>
      <c r="H87" s="56"/>
      <c r="I87" s="56"/>
      <c r="J87" s="56"/>
    </row>
    <row r="88" spans="1:10" s="22" customFormat="1" ht="26.25">
      <c r="A88" s="106" t="s">
        <v>329</v>
      </c>
      <c r="B88" s="87" t="s">
        <v>92</v>
      </c>
      <c r="C88" s="83" t="s">
        <v>67</v>
      </c>
      <c r="D88" s="84">
        <f>D84</f>
        <v>110.663</v>
      </c>
      <c r="E88" s="85"/>
      <c r="F88" s="85"/>
      <c r="G88" s="92"/>
      <c r="H88" s="56"/>
      <c r="I88" s="56"/>
      <c r="J88" s="56"/>
    </row>
    <row r="89" spans="1:10" s="22" customFormat="1" ht="15">
      <c r="A89" s="81"/>
      <c r="B89" s="82"/>
      <c r="C89" s="83"/>
      <c r="D89" s="126"/>
      <c r="E89" s="85"/>
      <c r="F89" s="85"/>
      <c r="G89" s="92"/>
      <c r="H89" s="56"/>
      <c r="I89" s="56"/>
      <c r="J89" s="56"/>
    </row>
    <row r="90" spans="1:10" s="22" customFormat="1" ht="64.5">
      <c r="A90" s="106" t="s">
        <v>330</v>
      </c>
      <c r="B90" s="87" t="s">
        <v>94</v>
      </c>
      <c r="C90" s="83" t="s">
        <v>67</v>
      </c>
      <c r="D90" s="84">
        <f>D84</f>
        <v>110.663</v>
      </c>
      <c r="E90" s="85"/>
      <c r="F90" s="85"/>
      <c r="G90" s="92"/>
      <c r="H90" s="56"/>
      <c r="I90" s="56"/>
      <c r="J90" s="56"/>
    </row>
    <row r="91" spans="1:10" s="22" customFormat="1" ht="15">
      <c r="A91" s="81"/>
      <c r="B91" s="82"/>
      <c r="C91" s="83"/>
      <c r="D91" s="84"/>
      <c r="E91" s="85"/>
      <c r="F91" s="85"/>
      <c r="G91" s="92"/>
      <c r="H91" s="56"/>
      <c r="I91" s="56"/>
      <c r="J91" s="56"/>
    </row>
    <row r="92" spans="1:10" s="74" customFormat="1" ht="15.75">
      <c r="A92" s="99"/>
      <c r="B92" s="100" t="s">
        <v>95</v>
      </c>
      <c r="C92" s="101"/>
      <c r="D92" s="102"/>
      <c r="E92" s="103"/>
      <c r="F92" s="104"/>
      <c r="G92" s="19"/>
      <c r="H92" s="55"/>
      <c r="I92" s="73"/>
      <c r="J92" s="73"/>
    </row>
    <row r="94" spans="1:10" s="22" customFormat="1" ht="18">
      <c r="A94" s="105" t="s">
        <v>303</v>
      </c>
      <c r="B94" s="125" t="s">
        <v>19</v>
      </c>
      <c r="C94" s="77"/>
      <c r="D94" s="78"/>
      <c r="E94" s="79"/>
      <c r="F94" s="79"/>
      <c r="G94" s="19"/>
      <c r="H94" s="55"/>
      <c r="I94" s="56"/>
      <c r="J94" s="56"/>
    </row>
    <row r="95" spans="1:10" s="22" customFormat="1" ht="15">
      <c r="A95" s="81"/>
      <c r="B95" s="82"/>
      <c r="C95" s="83"/>
      <c r="D95" s="84"/>
      <c r="E95" s="85"/>
      <c r="F95" s="85"/>
      <c r="G95" s="19"/>
      <c r="H95" s="55"/>
      <c r="I95" s="56"/>
      <c r="J95" s="56"/>
    </row>
    <row r="96" spans="1:10" s="22" customFormat="1" ht="77.25">
      <c r="A96" s="106" t="s">
        <v>331</v>
      </c>
      <c r="B96" s="87" t="s">
        <v>97</v>
      </c>
      <c r="C96" s="83"/>
      <c r="D96" s="84"/>
      <c r="E96" s="85"/>
      <c r="F96" s="85"/>
      <c r="G96" s="19"/>
      <c r="H96" s="55"/>
      <c r="I96" s="55"/>
      <c r="J96" s="88"/>
    </row>
    <row r="97" spans="1:10" s="22" customFormat="1" ht="15">
      <c r="A97" s="106"/>
      <c r="B97" s="127" t="s">
        <v>98</v>
      </c>
      <c r="C97" s="128" t="s">
        <v>29</v>
      </c>
      <c r="D97" s="114">
        <f>D31</f>
        <v>42.61</v>
      </c>
      <c r="E97" s="129"/>
      <c r="F97" s="114"/>
      <c r="G97" s="19"/>
      <c r="H97" s="55"/>
      <c r="I97" s="55"/>
      <c r="J97" s="88"/>
    </row>
    <row r="98" spans="1:10" s="22" customFormat="1" ht="15">
      <c r="A98" s="81"/>
      <c r="B98" s="82"/>
      <c r="C98" s="83"/>
      <c r="D98" s="84"/>
      <c r="E98" s="85"/>
      <c r="F98" s="85"/>
      <c r="G98" s="19"/>
      <c r="H98" s="55"/>
      <c r="I98" s="56"/>
      <c r="J98" s="56"/>
    </row>
    <row r="99" spans="1:10" s="22" customFormat="1" ht="15">
      <c r="A99" s="106" t="s">
        <v>332</v>
      </c>
      <c r="B99" s="119" t="s">
        <v>100</v>
      </c>
      <c r="C99" s="130"/>
      <c r="D99" s="131"/>
      <c r="E99" s="132"/>
      <c r="F99" s="133"/>
      <c r="G99" s="19"/>
      <c r="H99" s="55"/>
      <c r="I99" s="56"/>
      <c r="J99" s="56"/>
    </row>
    <row r="100" spans="1:10" s="22" customFormat="1" ht="25.5">
      <c r="A100" s="81"/>
      <c r="B100" s="119" t="s">
        <v>101</v>
      </c>
      <c r="C100" s="130"/>
      <c r="D100" s="131"/>
      <c r="E100" s="132"/>
      <c r="F100" s="133"/>
      <c r="G100" s="19"/>
      <c r="H100" s="55"/>
      <c r="I100" s="56"/>
      <c r="J100" s="56"/>
    </row>
    <row r="101" spans="1:10" s="22" customFormat="1" ht="38.25">
      <c r="A101" s="81"/>
      <c r="B101" s="119" t="s">
        <v>102</v>
      </c>
      <c r="C101" s="130"/>
      <c r="D101" s="131"/>
      <c r="E101" s="132"/>
      <c r="F101" s="133"/>
      <c r="G101" s="19"/>
      <c r="H101" s="55"/>
      <c r="I101" s="56"/>
      <c r="J101" s="56"/>
    </row>
    <row r="102" spans="1:10" s="22" customFormat="1" ht="25.5">
      <c r="A102" s="81"/>
      <c r="B102" s="119" t="s">
        <v>103</v>
      </c>
      <c r="C102" s="130"/>
      <c r="D102" s="131"/>
      <c r="E102" s="132"/>
      <c r="F102" s="133"/>
      <c r="G102" s="19"/>
      <c r="H102" s="55"/>
      <c r="I102" s="56"/>
      <c r="J102" s="56"/>
    </row>
    <row r="103" spans="1:10" s="22" customFormat="1" ht="15">
      <c r="A103" s="81"/>
      <c r="B103" s="127" t="s">
        <v>104</v>
      </c>
      <c r="C103" s="128" t="s">
        <v>32</v>
      </c>
      <c r="D103" s="114">
        <v>2</v>
      </c>
      <c r="E103" s="129"/>
      <c r="F103" s="114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63.75">
      <c r="A105" s="106" t="s">
        <v>333</v>
      </c>
      <c r="B105" s="119" t="s">
        <v>108</v>
      </c>
      <c r="C105" s="83"/>
      <c r="D105" s="84"/>
      <c r="E105" s="85"/>
      <c r="F105" s="85"/>
      <c r="G105" s="19"/>
      <c r="H105" s="55"/>
      <c r="I105" s="56"/>
      <c r="J105" s="56"/>
    </row>
    <row r="106" spans="1:10" s="22" customFormat="1" ht="15">
      <c r="A106" s="81"/>
      <c r="B106" s="127" t="s">
        <v>109</v>
      </c>
      <c r="C106" s="128" t="s">
        <v>32</v>
      </c>
      <c r="D106" s="114">
        <v>2</v>
      </c>
      <c r="E106" s="129"/>
      <c r="F106" s="114"/>
      <c r="G106" s="19"/>
      <c r="H106" s="55"/>
      <c r="I106" s="56"/>
      <c r="J106" s="56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39">
      <c r="A108" s="106" t="s">
        <v>334</v>
      </c>
      <c r="B108" s="107" t="s">
        <v>114</v>
      </c>
      <c r="C108" s="83" t="s">
        <v>6</v>
      </c>
      <c r="D108" s="84">
        <v>2</v>
      </c>
      <c r="E108" s="85"/>
      <c r="F108" s="85"/>
      <c r="G108" s="19"/>
      <c r="H108" s="55"/>
      <c r="I108" s="56"/>
      <c r="J108" s="56"/>
    </row>
    <row r="109" spans="1:10" s="22" customFormat="1" ht="15">
      <c r="A109" s="81"/>
      <c r="B109" s="82"/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39">
      <c r="A110" s="106" t="s">
        <v>335</v>
      </c>
      <c r="B110" s="107" t="s">
        <v>116</v>
      </c>
      <c r="C110" s="83" t="s">
        <v>6</v>
      </c>
      <c r="D110" s="84">
        <v>1</v>
      </c>
      <c r="E110" s="85"/>
      <c r="F110" s="85"/>
      <c r="G110" s="19"/>
      <c r="H110" s="55"/>
      <c r="I110" s="56"/>
      <c r="J110" s="56"/>
    </row>
    <row r="111" spans="1:10" s="22" customFormat="1" ht="15">
      <c r="A111" s="81"/>
      <c r="B111" s="82"/>
      <c r="C111" s="83"/>
      <c r="D111" s="84"/>
      <c r="E111" s="85"/>
      <c r="F111" s="85"/>
      <c r="G111" s="19"/>
      <c r="H111" s="55"/>
      <c r="I111" s="56"/>
      <c r="J111" s="56"/>
    </row>
    <row r="112" spans="1:10" s="22" customFormat="1" ht="39">
      <c r="A112" s="106" t="s">
        <v>336</v>
      </c>
      <c r="B112" s="87" t="s">
        <v>118</v>
      </c>
      <c r="C112" s="83" t="s">
        <v>5</v>
      </c>
      <c r="D112" s="84">
        <v>1.5</v>
      </c>
      <c r="E112" s="85"/>
      <c r="F112" s="85"/>
      <c r="G112" s="19"/>
      <c r="H112" s="55"/>
      <c r="I112" s="56"/>
      <c r="J112" s="56"/>
    </row>
    <row r="113" spans="1:10" s="22" customFormat="1" ht="15">
      <c r="A113" s="81"/>
      <c r="B113" s="82"/>
      <c r="C113" s="83"/>
      <c r="D113" s="84"/>
      <c r="E113" s="85"/>
      <c r="F113" s="85"/>
      <c r="G113" s="19"/>
      <c r="H113" s="56"/>
      <c r="I113" s="56"/>
      <c r="J113" s="56"/>
    </row>
    <row r="114" spans="1:10" s="22" customFormat="1" ht="64.5">
      <c r="A114" s="106" t="s">
        <v>337</v>
      </c>
      <c r="B114" s="107" t="s">
        <v>120</v>
      </c>
      <c r="C114" s="83" t="s">
        <v>6</v>
      </c>
      <c r="D114" s="84">
        <f>D110+D108</f>
        <v>3</v>
      </c>
      <c r="E114" s="85"/>
      <c r="F114" s="85"/>
      <c r="G114" s="19"/>
      <c r="H114" s="56"/>
      <c r="I114" s="56"/>
      <c r="J114" s="56"/>
    </row>
    <row r="115" spans="1:10" s="22" customFormat="1" ht="15">
      <c r="A115" s="81"/>
      <c r="B115" s="107"/>
      <c r="C115" s="83"/>
      <c r="D115" s="84"/>
      <c r="E115" s="85"/>
      <c r="F115" s="85"/>
      <c r="G115" s="92"/>
      <c r="H115" s="56"/>
      <c r="I115" s="56"/>
      <c r="J115" s="56"/>
    </row>
    <row r="116" spans="1:10" s="74" customFormat="1" ht="15.75">
      <c r="A116" s="99"/>
      <c r="B116" s="100" t="s">
        <v>121</v>
      </c>
      <c r="C116" s="101"/>
      <c r="D116" s="102"/>
      <c r="E116" s="103"/>
      <c r="F116" s="104"/>
      <c r="G116" s="19"/>
      <c r="H116" s="55"/>
      <c r="I116" s="73"/>
      <c r="J116" s="73"/>
    </row>
    <row r="117" ht="15">
      <c r="G117" s="19"/>
    </row>
    <row r="118" spans="1:10" s="22" customFormat="1" ht="18">
      <c r="A118" s="105" t="s">
        <v>304</v>
      </c>
      <c r="B118" s="125" t="s">
        <v>2</v>
      </c>
      <c r="C118" s="77"/>
      <c r="D118" s="78"/>
      <c r="E118" s="79"/>
      <c r="F118" s="79"/>
      <c r="G118" s="92"/>
      <c r="H118" s="55"/>
      <c r="I118" s="56"/>
      <c r="J118" s="56"/>
    </row>
    <row r="119" spans="1:10" s="22" customFormat="1" ht="15">
      <c r="A119" s="81"/>
      <c r="B119" s="82"/>
      <c r="C119" s="83"/>
      <c r="D119" s="84"/>
      <c r="E119" s="85"/>
      <c r="F119" s="85"/>
      <c r="G119" s="19"/>
      <c r="H119" s="55"/>
      <c r="I119" s="56"/>
      <c r="J119" s="56"/>
    </row>
    <row r="120" spans="1:10" s="22" customFormat="1" ht="51">
      <c r="A120" s="81" t="s">
        <v>338</v>
      </c>
      <c r="B120" s="82" t="s">
        <v>123</v>
      </c>
      <c r="C120" s="83" t="s">
        <v>6</v>
      </c>
      <c r="D120" s="84">
        <v>1</v>
      </c>
      <c r="E120" s="85"/>
      <c r="F120" s="85"/>
      <c r="G120" s="92"/>
      <c r="H120" s="55"/>
      <c r="I120" s="56"/>
      <c r="J120" s="56"/>
    </row>
    <row r="121" spans="1:10" s="22" customFormat="1" ht="15">
      <c r="A121" s="81"/>
      <c r="B121" s="82"/>
      <c r="C121" s="83"/>
      <c r="D121" s="84"/>
      <c r="E121" s="85"/>
      <c r="F121" s="85"/>
      <c r="G121" s="92"/>
      <c r="H121" s="55"/>
      <c r="I121" s="56"/>
      <c r="J121" s="56"/>
    </row>
    <row r="122" spans="1:10" s="22" customFormat="1" ht="38.25">
      <c r="A122" s="81" t="s">
        <v>339</v>
      </c>
      <c r="B122" s="82" t="s">
        <v>125</v>
      </c>
      <c r="C122" s="83" t="s">
        <v>6</v>
      </c>
      <c r="D122" s="84">
        <v>1</v>
      </c>
      <c r="E122" s="85"/>
      <c r="F122" s="85"/>
      <c r="G122" s="92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92"/>
      <c r="H123" s="55"/>
      <c r="I123" s="56"/>
      <c r="J123" s="56"/>
    </row>
    <row r="124" spans="1:10" s="22" customFormat="1" ht="26.25">
      <c r="A124" s="81" t="s">
        <v>340</v>
      </c>
      <c r="B124" s="136" t="s">
        <v>127</v>
      </c>
      <c r="C124" s="83" t="s">
        <v>6</v>
      </c>
      <c r="D124" s="84">
        <v>1</v>
      </c>
      <c r="E124" s="85"/>
      <c r="F124" s="85"/>
      <c r="G124" s="92"/>
      <c r="H124" s="55"/>
      <c r="I124" s="56"/>
      <c r="J124" s="56"/>
    </row>
    <row r="125" spans="1:10" s="22" customFormat="1" ht="15">
      <c r="A125" s="81"/>
      <c r="B125" s="82"/>
      <c r="C125" s="83"/>
      <c r="D125" s="84"/>
      <c r="E125" s="85"/>
      <c r="F125" s="85"/>
      <c r="G125" s="137"/>
      <c r="H125" s="55"/>
      <c r="I125" s="56"/>
      <c r="J125" s="56"/>
    </row>
    <row r="126" spans="1:10" s="22" customFormat="1" ht="51.75">
      <c r="A126" s="81" t="s">
        <v>341</v>
      </c>
      <c r="B126" s="136" t="s">
        <v>129</v>
      </c>
      <c r="C126" s="83" t="s">
        <v>6</v>
      </c>
      <c r="D126" s="84">
        <v>1</v>
      </c>
      <c r="E126" s="85"/>
      <c r="F126" s="85"/>
      <c r="G126" s="92"/>
      <c r="H126" s="55"/>
      <c r="I126" s="55"/>
      <c r="J126" s="88"/>
    </row>
    <row r="127" spans="1:10" s="22" customFormat="1" ht="15">
      <c r="A127" s="81"/>
      <c r="B127" s="87"/>
      <c r="C127" s="83"/>
      <c r="D127" s="84"/>
      <c r="E127" s="85"/>
      <c r="F127" s="85"/>
      <c r="G127" s="92"/>
      <c r="H127" s="55"/>
      <c r="I127" s="55"/>
      <c r="J127" s="88"/>
    </row>
    <row r="128" spans="1:10" s="22" customFormat="1" ht="15">
      <c r="A128" s="81" t="s">
        <v>342</v>
      </c>
      <c r="B128" s="136" t="s">
        <v>131</v>
      </c>
      <c r="C128" s="83" t="s">
        <v>6</v>
      </c>
      <c r="D128" s="84">
        <f>D35</f>
        <v>3</v>
      </c>
      <c r="E128" s="85"/>
      <c r="F128" s="85"/>
      <c r="G128" s="19"/>
      <c r="H128" s="55"/>
      <c r="I128" s="55"/>
      <c r="J128" s="88"/>
    </row>
    <row r="129" spans="1:10" s="22" customFormat="1" ht="15">
      <c r="A129" s="81"/>
      <c r="B129" s="87"/>
      <c r="C129" s="83"/>
      <c r="D129" s="84"/>
      <c r="E129" s="85"/>
      <c r="F129" s="85"/>
      <c r="G129" s="19"/>
      <c r="H129" s="55"/>
      <c r="I129" s="55"/>
      <c r="J129" s="88"/>
    </row>
    <row r="130" spans="1:10" s="22" customFormat="1" ht="38.25">
      <c r="A130" s="81" t="s">
        <v>343</v>
      </c>
      <c r="B130" s="82" t="s">
        <v>133</v>
      </c>
      <c r="C130" s="83" t="s">
        <v>6</v>
      </c>
      <c r="D130" s="84">
        <v>1</v>
      </c>
      <c r="E130" s="85"/>
      <c r="F130" s="85"/>
      <c r="G130" s="19"/>
      <c r="H130" s="55"/>
      <c r="I130" s="55"/>
      <c r="J130" s="88"/>
    </row>
    <row r="131" spans="1:10" s="22" customFormat="1" ht="15">
      <c r="A131" s="81"/>
      <c r="B131" s="87"/>
      <c r="C131" s="83"/>
      <c r="D131" s="84"/>
      <c r="E131" s="85"/>
      <c r="F131" s="85"/>
      <c r="G131" s="19"/>
      <c r="H131" s="55"/>
      <c r="I131" s="55"/>
      <c r="J131" s="88"/>
    </row>
    <row r="132" spans="1:10" s="22" customFormat="1" ht="51.75">
      <c r="A132" s="81" t="s">
        <v>344</v>
      </c>
      <c r="B132" s="136" t="s">
        <v>135</v>
      </c>
      <c r="C132" s="83" t="s">
        <v>6</v>
      </c>
      <c r="D132" s="84">
        <v>1</v>
      </c>
      <c r="E132" s="85"/>
      <c r="F132" s="85"/>
      <c r="G132" s="11"/>
      <c r="H132" s="55"/>
      <c r="I132" s="55"/>
      <c r="J132" s="88"/>
    </row>
    <row r="133" spans="1:10" s="22" customFormat="1" ht="15">
      <c r="A133" s="81"/>
      <c r="B133" s="87"/>
      <c r="C133" s="83"/>
      <c r="D133" s="84"/>
      <c r="E133" s="85"/>
      <c r="F133" s="85"/>
      <c r="G133" s="19"/>
      <c r="H133" s="55"/>
      <c r="I133" s="55"/>
      <c r="J133" s="88"/>
    </row>
    <row r="134" spans="1:10" s="22" customFormat="1" ht="38.25">
      <c r="A134" s="81" t="s">
        <v>345</v>
      </c>
      <c r="B134" s="82" t="s">
        <v>137</v>
      </c>
      <c r="C134" s="83" t="s">
        <v>6</v>
      </c>
      <c r="D134" s="84">
        <v>1</v>
      </c>
      <c r="E134" s="85"/>
      <c r="F134" s="85"/>
      <c r="G134" s="19"/>
      <c r="H134" s="55"/>
      <c r="I134" s="56"/>
      <c r="J134" s="56"/>
    </row>
    <row r="135" spans="1:10" s="22" customFormat="1" ht="15">
      <c r="A135" s="81"/>
      <c r="B135" s="82"/>
      <c r="C135" s="83"/>
      <c r="D135" s="84"/>
      <c r="E135" s="85"/>
      <c r="F135" s="85"/>
      <c r="G135" s="19"/>
      <c r="H135" s="55"/>
      <c r="I135" s="56"/>
      <c r="J135" s="56"/>
    </row>
    <row r="136" spans="1:10" s="22" customFormat="1" ht="26.25">
      <c r="A136" s="81" t="s">
        <v>346</v>
      </c>
      <c r="B136" s="136" t="s">
        <v>139</v>
      </c>
      <c r="C136" s="83" t="s">
        <v>6</v>
      </c>
      <c r="D136" s="84">
        <v>1</v>
      </c>
      <c r="E136" s="85"/>
      <c r="F136" s="85"/>
      <c r="G136" s="19"/>
      <c r="H136" s="55"/>
      <c r="I136" s="55"/>
      <c r="J136" s="88"/>
    </row>
    <row r="137" spans="1:10" s="22" customFormat="1" ht="15">
      <c r="A137" s="81"/>
      <c r="B137" s="87"/>
      <c r="C137" s="83"/>
      <c r="D137" s="84"/>
      <c r="E137" s="85"/>
      <c r="F137" s="85"/>
      <c r="G137" s="19"/>
      <c r="H137" s="55"/>
      <c r="I137" s="55"/>
      <c r="J137" s="88"/>
    </row>
    <row r="138" spans="1:10" s="22" customFormat="1" ht="15.75">
      <c r="A138" s="99"/>
      <c r="B138" s="100" t="s">
        <v>140</v>
      </c>
      <c r="C138" s="101"/>
      <c r="D138" s="102"/>
      <c r="E138" s="103"/>
      <c r="F138" s="104"/>
      <c r="G138" s="19"/>
      <c r="H138" s="55"/>
      <c r="I138" s="55"/>
      <c r="J138" s="88"/>
    </row>
    <row r="139" spans="7:10" s="74" customFormat="1" ht="15.75">
      <c r="G139" s="19"/>
      <c r="H139" s="55"/>
      <c r="I139" s="73"/>
      <c r="J139" s="73"/>
    </row>
    <row r="140" spans="1:10" s="22" customFormat="1" ht="18">
      <c r="A140" s="105" t="s">
        <v>305</v>
      </c>
      <c r="B140" s="125" t="s">
        <v>22</v>
      </c>
      <c r="C140" s="77"/>
      <c r="D140" s="78"/>
      <c r="E140" s="79"/>
      <c r="F140" s="79"/>
      <c r="G140" s="19"/>
      <c r="H140" s="55"/>
      <c r="I140" s="56"/>
      <c r="J140" s="56"/>
    </row>
    <row r="141" spans="1:10" s="22" customFormat="1" ht="15">
      <c r="A141" s="81"/>
      <c r="B141" s="82"/>
      <c r="C141" s="83"/>
      <c r="D141" s="84"/>
      <c r="E141" s="85"/>
      <c r="F141" s="85"/>
      <c r="G141" s="19"/>
      <c r="H141" s="55"/>
      <c r="I141" s="56"/>
      <c r="J141" s="56"/>
    </row>
    <row r="142" spans="1:10" s="22" customFormat="1" ht="25.5">
      <c r="A142" s="81" t="s">
        <v>347</v>
      </c>
      <c r="B142" s="82" t="s">
        <v>142</v>
      </c>
      <c r="C142" s="140" t="s">
        <v>221</v>
      </c>
      <c r="D142" s="84"/>
      <c r="E142" s="85"/>
      <c r="F142" s="85"/>
      <c r="G142" s="19"/>
      <c r="H142" s="55"/>
      <c r="I142" s="56"/>
      <c r="J142" s="56"/>
    </row>
    <row r="143" spans="1:10" s="22" customFormat="1" ht="15">
      <c r="A143" s="81"/>
      <c r="B143" s="82"/>
      <c r="C143" s="83"/>
      <c r="D143" s="84"/>
      <c r="E143" s="85"/>
      <c r="F143" s="85"/>
      <c r="G143" s="19"/>
      <c r="H143" s="55"/>
      <c r="I143" s="56"/>
      <c r="J143" s="56"/>
    </row>
    <row r="144" spans="1:10" s="22" customFormat="1" ht="15">
      <c r="A144" s="81" t="s">
        <v>348</v>
      </c>
      <c r="B144" s="138" t="s">
        <v>144</v>
      </c>
      <c r="C144" s="140" t="s">
        <v>223</v>
      </c>
      <c r="D144" s="84"/>
      <c r="E144" s="85"/>
      <c r="F144" s="85"/>
      <c r="G144" s="19"/>
      <c r="H144" s="56"/>
      <c r="I144" s="56"/>
      <c r="J144" s="56"/>
    </row>
    <row r="145" spans="1:10" s="22" customFormat="1" ht="15">
      <c r="A145" s="81"/>
      <c r="B145" s="82"/>
      <c r="C145" s="83"/>
      <c r="D145" s="84"/>
      <c r="E145" s="85"/>
      <c r="F145" s="85"/>
      <c r="G145" s="19"/>
      <c r="H145" s="56"/>
      <c r="I145" s="56"/>
      <c r="J145" s="56"/>
    </row>
    <row r="146" spans="1:10" s="22" customFormat="1" ht="39">
      <c r="A146" s="81" t="s">
        <v>349</v>
      </c>
      <c r="B146" s="87" t="s">
        <v>146</v>
      </c>
      <c r="C146" s="83" t="s">
        <v>6</v>
      </c>
      <c r="D146" s="84">
        <v>1</v>
      </c>
      <c r="E146" s="85"/>
      <c r="F146" s="85"/>
      <c r="G146" s="19"/>
      <c r="H146" s="55"/>
      <c r="I146" s="56"/>
      <c r="J146" s="56"/>
    </row>
    <row r="147" spans="1:10" s="22" customFormat="1" ht="15">
      <c r="A147" s="81"/>
      <c r="B147" s="82"/>
      <c r="C147" s="83"/>
      <c r="D147" s="84"/>
      <c r="E147" s="85"/>
      <c r="F147" s="85"/>
      <c r="G147" s="19"/>
      <c r="H147" s="55"/>
      <c r="I147" s="56"/>
      <c r="J147" s="56"/>
    </row>
    <row r="148" spans="1:10" s="22" customFormat="1" ht="15">
      <c r="A148" s="81" t="s">
        <v>350</v>
      </c>
      <c r="B148" s="87" t="s">
        <v>148</v>
      </c>
      <c r="C148" s="83" t="s">
        <v>6</v>
      </c>
      <c r="D148" s="84">
        <v>1</v>
      </c>
      <c r="E148" s="85"/>
      <c r="F148" s="85"/>
      <c r="G148" s="19"/>
      <c r="H148" s="55"/>
      <c r="I148" s="56"/>
      <c r="J148" s="56"/>
    </row>
    <row r="149" spans="1:10" s="22" customFormat="1" ht="15">
      <c r="A149" s="81"/>
      <c r="B149" s="82"/>
      <c r="C149" s="83"/>
      <c r="D149" s="84"/>
      <c r="E149" s="85"/>
      <c r="F149" s="85"/>
      <c r="G149" s="19"/>
      <c r="H149" s="55"/>
      <c r="I149" s="56"/>
      <c r="J149" s="56"/>
    </row>
    <row r="150" spans="1:10" s="22" customFormat="1" ht="26.25">
      <c r="A150" s="81" t="s">
        <v>351</v>
      </c>
      <c r="B150" s="87" t="s">
        <v>150</v>
      </c>
      <c r="C150" s="83" t="s">
        <v>29</v>
      </c>
      <c r="D150" s="84">
        <f>D31</f>
        <v>42.61</v>
      </c>
      <c r="E150" s="85"/>
      <c r="F150" s="85"/>
      <c r="G150" s="19"/>
      <c r="H150" s="55"/>
      <c r="I150" s="56"/>
      <c r="J150" s="56"/>
    </row>
    <row r="151" spans="1:10" s="22" customFormat="1" ht="15">
      <c r="A151" s="81"/>
      <c r="B151" s="82"/>
      <c r="C151" s="83"/>
      <c r="D151" s="84"/>
      <c r="E151" s="85"/>
      <c r="F151" s="85"/>
      <c r="G151" s="19"/>
      <c r="H151" s="55"/>
      <c r="I151" s="56"/>
      <c r="J151" s="56"/>
    </row>
    <row r="152" spans="1:10" s="22" customFormat="1" ht="26.25">
      <c r="A152" s="81" t="s">
        <v>352</v>
      </c>
      <c r="B152" s="87" t="s">
        <v>152</v>
      </c>
      <c r="C152" s="83" t="s">
        <v>29</v>
      </c>
      <c r="D152" s="84">
        <f>D31</f>
        <v>42.61</v>
      </c>
      <c r="E152" s="85"/>
      <c r="F152" s="85"/>
      <c r="G152" s="19"/>
      <c r="H152" s="55"/>
      <c r="I152" s="56"/>
      <c r="J152" s="56"/>
    </row>
    <row r="153" spans="1:10" s="22" customFormat="1" ht="15">
      <c r="A153" s="81"/>
      <c r="B153" s="82"/>
      <c r="C153" s="83"/>
      <c r="D153" s="84"/>
      <c r="E153" s="85"/>
      <c r="F153" s="85"/>
      <c r="G153" s="19"/>
      <c r="H153" s="55"/>
      <c r="I153" s="56"/>
      <c r="J153" s="56"/>
    </row>
    <row r="154" spans="1:10" s="22" customFormat="1" ht="15">
      <c r="A154" s="81" t="s">
        <v>353</v>
      </c>
      <c r="B154" s="87" t="s">
        <v>154</v>
      </c>
      <c r="C154" s="83" t="s">
        <v>67</v>
      </c>
      <c r="D154" s="84">
        <f>D31*3</f>
        <v>127.83</v>
      </c>
      <c r="E154" s="85"/>
      <c r="F154" s="85"/>
      <c r="G154" s="19"/>
      <c r="H154" s="55"/>
      <c r="I154" s="55"/>
      <c r="J154" s="88"/>
    </row>
    <row r="155" spans="1:10" s="22" customFormat="1" ht="15">
      <c r="A155" s="81"/>
      <c r="B155" s="87"/>
      <c r="C155" s="83"/>
      <c r="D155" s="84"/>
      <c r="E155" s="85"/>
      <c r="F155" s="85"/>
      <c r="G155" s="19"/>
      <c r="H155" s="55"/>
      <c r="I155" s="55"/>
      <c r="J155" s="88"/>
    </row>
    <row r="156" spans="1:10" s="22" customFormat="1" ht="51">
      <c r="A156" s="81" t="s">
        <v>354</v>
      </c>
      <c r="B156" s="98" t="s">
        <v>156</v>
      </c>
      <c r="C156" s="83" t="s">
        <v>6</v>
      </c>
      <c r="D156" s="84">
        <v>1</v>
      </c>
      <c r="E156" s="85"/>
      <c r="F156" s="85"/>
      <c r="G156" s="19"/>
      <c r="H156" s="55"/>
      <c r="I156" s="55"/>
      <c r="J156" s="88"/>
    </row>
    <row r="157" spans="1:10" s="22" customFormat="1" ht="15">
      <c r="A157" s="81"/>
      <c r="B157" s="87"/>
      <c r="C157" s="83"/>
      <c r="D157" s="84"/>
      <c r="E157" s="139"/>
      <c r="F157" s="85"/>
      <c r="G157" s="19"/>
      <c r="H157" s="55"/>
      <c r="I157" s="55"/>
      <c r="J157" s="88"/>
    </row>
    <row r="158" spans="1:10" s="22" customFormat="1" ht="114.75">
      <c r="A158" s="81" t="s">
        <v>355</v>
      </c>
      <c r="B158" s="98" t="s">
        <v>158</v>
      </c>
      <c r="C158" s="83" t="s">
        <v>6</v>
      </c>
      <c r="D158" s="84">
        <v>1</v>
      </c>
      <c r="E158" s="85"/>
      <c r="F158" s="85"/>
      <c r="G158" s="92"/>
      <c r="H158" s="55"/>
      <c r="I158" s="55"/>
      <c r="J158" s="88"/>
    </row>
    <row r="159" spans="1:10" s="22" customFormat="1" ht="15">
      <c r="A159" s="81"/>
      <c r="B159" s="87"/>
      <c r="C159" s="83"/>
      <c r="D159" s="84"/>
      <c r="E159" s="85"/>
      <c r="F159" s="85"/>
      <c r="G159" s="19"/>
      <c r="H159" s="55"/>
      <c r="I159" s="55"/>
      <c r="J159" s="88"/>
    </row>
    <row r="160" spans="1:10" s="22" customFormat="1" ht="51">
      <c r="A160" s="81" t="s">
        <v>356</v>
      </c>
      <c r="B160" s="98" t="s">
        <v>160</v>
      </c>
      <c r="C160" s="83" t="s">
        <v>6</v>
      </c>
      <c r="D160" s="84">
        <v>1</v>
      </c>
      <c r="E160" s="85"/>
      <c r="F160" s="85"/>
      <c r="G160" s="19"/>
      <c r="H160" s="55"/>
      <c r="I160" s="55"/>
      <c r="J160" s="88"/>
    </row>
    <row r="161" spans="1:10" s="22" customFormat="1" ht="15">
      <c r="A161" s="81"/>
      <c r="B161" s="87"/>
      <c r="C161" s="83"/>
      <c r="D161" s="84"/>
      <c r="E161" s="85"/>
      <c r="F161" s="85"/>
      <c r="G161" s="19"/>
      <c r="H161" s="55"/>
      <c r="I161" s="55"/>
      <c r="J161" s="88"/>
    </row>
    <row r="162" spans="1:10" s="22" customFormat="1" ht="63.75">
      <c r="A162" s="81" t="s">
        <v>357</v>
      </c>
      <c r="B162" s="98" t="s">
        <v>162</v>
      </c>
      <c r="C162" s="83" t="s">
        <v>6</v>
      </c>
      <c r="D162" s="84">
        <v>1</v>
      </c>
      <c r="E162" s="85"/>
      <c r="F162" s="85"/>
      <c r="G162" s="19"/>
      <c r="H162" s="55"/>
      <c r="I162" s="55"/>
      <c r="J162" s="88"/>
    </row>
    <row r="163" spans="1:10" s="22" customFormat="1" ht="15">
      <c r="A163" s="81"/>
      <c r="B163" s="82"/>
      <c r="C163" s="83"/>
      <c r="D163" s="84"/>
      <c r="E163" s="85"/>
      <c r="F163" s="85"/>
      <c r="G163" s="19"/>
      <c r="H163" s="55"/>
      <c r="I163" s="56"/>
      <c r="J163" s="56"/>
    </row>
    <row r="164" spans="1:10" s="74" customFormat="1" ht="15.75">
      <c r="A164" s="99"/>
      <c r="B164" s="100" t="s">
        <v>163</v>
      </c>
      <c r="C164" s="101"/>
      <c r="D164" s="102"/>
      <c r="E164" s="103"/>
      <c r="F164" s="104"/>
      <c r="G164" s="19"/>
      <c r="H164" s="55"/>
      <c r="I164" s="73"/>
      <c r="J164" s="73"/>
    </row>
    <row r="165" ht="15">
      <c r="G165" s="19"/>
    </row>
    <row r="166" ht="15">
      <c r="G166" s="19"/>
    </row>
    <row r="167" ht="15">
      <c r="G167" s="19"/>
    </row>
    <row r="168" ht="15">
      <c r="G168" s="19"/>
    </row>
    <row r="169" ht="15">
      <c r="G169" s="19"/>
    </row>
    <row r="170" ht="15">
      <c r="G170" s="19"/>
    </row>
    <row r="171" ht="15">
      <c r="G171" s="19"/>
    </row>
    <row r="172" ht="15">
      <c r="G172" s="19"/>
    </row>
    <row r="173" ht="15">
      <c r="G173" s="19"/>
    </row>
    <row r="174" ht="15">
      <c r="G174" s="19"/>
    </row>
    <row r="175" ht="15">
      <c r="G175" s="19"/>
    </row>
    <row r="176" ht="15">
      <c r="G176" s="19"/>
    </row>
    <row r="177" ht="15">
      <c r="G177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2" manualBreakCount="2">
    <brk id="28" max="255" man="1"/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358</v>
      </c>
      <c r="B3" s="250" t="s">
        <v>359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360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361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362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363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364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365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360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366</v>
      </c>
      <c r="B31" s="87" t="s">
        <v>28</v>
      </c>
      <c r="C31" s="83" t="s">
        <v>29</v>
      </c>
      <c r="D31" s="84">
        <v>21.91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367</v>
      </c>
      <c r="B33" s="89" t="s">
        <v>31</v>
      </c>
      <c r="C33" s="90" t="s">
        <v>32</v>
      </c>
      <c r="D33" s="84">
        <v>2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368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369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370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371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372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373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374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375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376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377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361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39">
      <c r="A59" s="106" t="s">
        <v>378</v>
      </c>
      <c r="B59" s="107" t="s">
        <v>57</v>
      </c>
      <c r="C59" s="83" t="s">
        <v>5</v>
      </c>
      <c r="D59" s="84">
        <f>D86</f>
        <v>22.384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102.75">
      <c r="A61" s="106" t="s">
        <v>379</v>
      </c>
      <c r="B61" s="87" t="s">
        <v>59</v>
      </c>
      <c r="C61" s="108"/>
      <c r="D61" s="109">
        <v>45.8741</v>
      </c>
      <c r="E61" s="110"/>
      <c r="F61" s="111"/>
      <c r="G61" s="19"/>
      <c r="H61" s="55"/>
      <c r="I61" s="55"/>
      <c r="J61" s="88"/>
    </row>
    <row r="62" spans="1:10" s="22" customFormat="1" ht="15">
      <c r="A62" s="106"/>
      <c r="B62" s="112" t="s">
        <v>60</v>
      </c>
      <c r="C62" s="113" t="s">
        <v>5</v>
      </c>
      <c r="D62" s="114">
        <f>D61*0.6</f>
        <v>27.524459999999998</v>
      </c>
      <c r="E62" s="115"/>
      <c r="F62" s="116"/>
      <c r="G62" s="19"/>
      <c r="H62" s="55"/>
      <c r="I62" s="55"/>
      <c r="J62" s="88"/>
    </row>
    <row r="63" spans="1:10" s="22" customFormat="1" ht="15">
      <c r="A63" s="106"/>
      <c r="B63" s="112" t="s">
        <v>61</v>
      </c>
      <c r="C63" s="113" t="s">
        <v>5</v>
      </c>
      <c r="D63" s="114">
        <f>D61*0.3</f>
        <v>13.762229999999999</v>
      </c>
      <c r="E63" s="115"/>
      <c r="F63" s="116"/>
      <c r="G63" s="19"/>
      <c r="H63" s="55"/>
      <c r="I63" s="55"/>
      <c r="J63" s="88"/>
    </row>
    <row r="64" spans="1:10" s="22" customFormat="1" ht="15">
      <c r="A64" s="106"/>
      <c r="B64" s="112" t="s">
        <v>62</v>
      </c>
      <c r="C64" s="113" t="s">
        <v>5</v>
      </c>
      <c r="D64" s="114">
        <f>D61*0.1</f>
        <v>4.58741</v>
      </c>
      <c r="E64" s="115"/>
      <c r="F64" s="116"/>
      <c r="G64" s="19"/>
      <c r="H64" s="55"/>
      <c r="I64" s="55"/>
      <c r="J64" s="88"/>
    </row>
    <row r="65" spans="1:10" s="22" customFormat="1" ht="15">
      <c r="A65" s="81"/>
      <c r="B65" s="82"/>
      <c r="C65" s="83"/>
      <c r="D65" s="84"/>
      <c r="E65" s="117"/>
      <c r="F65" s="117"/>
      <c r="G65" s="19"/>
      <c r="H65" s="55"/>
      <c r="I65" s="56"/>
      <c r="J65" s="56"/>
    </row>
    <row r="66" spans="1:10" s="22" customFormat="1" ht="26.25">
      <c r="A66" s="106" t="s">
        <v>380</v>
      </c>
      <c r="B66" s="87" t="s">
        <v>66</v>
      </c>
      <c r="C66" s="83" t="s">
        <v>67</v>
      </c>
      <c r="D66" s="84">
        <v>16.4325</v>
      </c>
      <c r="E66" s="85"/>
      <c r="F66" s="85"/>
      <c r="G66" s="92"/>
      <c r="H66" s="55"/>
      <c r="I66" s="55"/>
      <c r="J66" s="88"/>
    </row>
    <row r="67" spans="1:10" s="22" customFormat="1" ht="15">
      <c r="A67" s="81"/>
      <c r="B67" s="82"/>
      <c r="C67" s="83"/>
      <c r="D67" s="84"/>
      <c r="E67" s="85"/>
      <c r="F67" s="85"/>
      <c r="G67" s="92"/>
      <c r="H67" s="55"/>
      <c r="I67" s="56"/>
      <c r="J67" s="56"/>
    </row>
    <row r="68" spans="1:10" s="22" customFormat="1" ht="25.5">
      <c r="A68" s="106" t="s">
        <v>381</v>
      </c>
      <c r="B68" s="119" t="s">
        <v>69</v>
      </c>
      <c r="C68" s="83" t="s">
        <v>70</v>
      </c>
      <c r="D68" s="84">
        <v>5</v>
      </c>
      <c r="E68" s="85"/>
      <c r="F68" s="85"/>
      <c r="G68" s="19"/>
      <c r="H68" s="55"/>
      <c r="I68" s="55"/>
      <c r="J68" s="88"/>
    </row>
    <row r="69" spans="1:10" s="22" customFormat="1" ht="15">
      <c r="A69" s="81"/>
      <c r="B69" s="82"/>
      <c r="C69" s="83"/>
      <c r="D69" s="84"/>
      <c r="E69" s="85"/>
      <c r="F69" s="85"/>
      <c r="G69" s="19"/>
      <c r="H69" s="55"/>
      <c r="I69" s="56"/>
      <c r="J69" s="56"/>
    </row>
    <row r="70" spans="1:10" s="22" customFormat="1" ht="63.75">
      <c r="A70" s="106" t="s">
        <v>382</v>
      </c>
      <c r="B70" s="119" t="s">
        <v>72</v>
      </c>
      <c r="C70" s="83" t="s">
        <v>5</v>
      </c>
      <c r="D70" s="84">
        <v>2.7942</v>
      </c>
      <c r="E70" s="85"/>
      <c r="F70" s="85"/>
      <c r="G70" s="19"/>
      <c r="H70" s="56"/>
      <c r="I70" s="56"/>
      <c r="J70" s="56"/>
    </row>
    <row r="71" spans="1:10" s="22" customFormat="1" ht="15">
      <c r="A71" s="81"/>
      <c r="B71" s="93"/>
      <c r="C71" s="94"/>
      <c r="D71" s="20"/>
      <c r="E71" s="95"/>
      <c r="F71" s="96"/>
      <c r="G71" s="19"/>
      <c r="H71" s="56"/>
      <c r="I71" s="56"/>
      <c r="J71" s="56"/>
    </row>
    <row r="72" spans="1:10" s="22" customFormat="1" ht="77.25">
      <c r="A72" s="106" t="s">
        <v>383</v>
      </c>
      <c r="B72" s="87" t="s">
        <v>74</v>
      </c>
      <c r="C72" s="83" t="s">
        <v>5</v>
      </c>
      <c r="D72" s="84">
        <v>12.1569</v>
      </c>
      <c r="E72" s="85"/>
      <c r="F72" s="85"/>
      <c r="G72" s="19"/>
      <c r="H72" s="56"/>
      <c r="I72" s="56"/>
      <c r="J72" s="56"/>
    </row>
    <row r="73" spans="1:10" s="22" customFormat="1" ht="15">
      <c r="A73" s="81"/>
      <c r="B73" s="93"/>
      <c r="C73" s="94"/>
      <c r="D73" s="20"/>
      <c r="E73" s="95"/>
      <c r="F73" s="96"/>
      <c r="G73" s="19"/>
      <c r="H73" s="56"/>
      <c r="I73" s="56"/>
      <c r="J73" s="56"/>
    </row>
    <row r="74" spans="1:10" s="22" customFormat="1" ht="114.75">
      <c r="A74" s="106" t="s">
        <v>384</v>
      </c>
      <c r="B74" s="119" t="s">
        <v>76</v>
      </c>
      <c r="C74" s="83" t="s">
        <v>5</v>
      </c>
      <c r="D74" s="84">
        <v>29.8473</v>
      </c>
      <c r="E74" s="85"/>
      <c r="F74" s="85"/>
      <c r="G74" s="19"/>
      <c r="H74" s="55"/>
      <c r="I74" s="88"/>
      <c r="J74" s="56"/>
    </row>
    <row r="75" spans="1:10" s="22" customFormat="1" ht="15">
      <c r="A75" s="81"/>
      <c r="B75" s="82"/>
      <c r="C75" s="83"/>
      <c r="D75" s="84"/>
      <c r="E75" s="85"/>
      <c r="F75" s="85"/>
      <c r="G75" s="19"/>
      <c r="H75" s="55"/>
      <c r="I75" s="56"/>
      <c r="J75" s="56"/>
    </row>
    <row r="76" spans="1:10" s="22" customFormat="1" ht="39">
      <c r="A76" s="106" t="s">
        <v>385</v>
      </c>
      <c r="B76" s="87" t="s">
        <v>80</v>
      </c>
      <c r="C76" s="83" t="s">
        <v>5</v>
      </c>
      <c r="D76" s="84">
        <v>16.0262</v>
      </c>
      <c r="E76" s="85"/>
      <c r="F76" s="85"/>
      <c r="G76" s="19"/>
      <c r="H76" s="55"/>
      <c r="I76" s="120"/>
      <c r="J76" s="88"/>
    </row>
    <row r="77" spans="1:10" s="22" customFormat="1" ht="15">
      <c r="A77" s="81"/>
      <c r="B77" s="82"/>
      <c r="C77" s="83"/>
      <c r="D77" s="84"/>
      <c r="E77" s="85"/>
      <c r="F77" s="85"/>
      <c r="G77" s="19"/>
      <c r="H77" s="55"/>
      <c r="I77" s="56"/>
      <c r="J77" s="56"/>
    </row>
    <row r="78" spans="1:10" s="74" customFormat="1" ht="15.75">
      <c r="A78" s="99"/>
      <c r="B78" s="100" t="s">
        <v>81</v>
      </c>
      <c r="C78" s="101"/>
      <c r="D78" s="102"/>
      <c r="E78" s="103"/>
      <c r="F78" s="104"/>
      <c r="G78" s="19"/>
      <c r="H78" s="55"/>
      <c r="I78" s="73"/>
      <c r="J78" s="73"/>
    </row>
    <row r="79" spans="1:10" s="22" customFormat="1" ht="15">
      <c r="A79" s="121"/>
      <c r="B79" s="122"/>
      <c r="C79" s="123"/>
      <c r="D79" s="124"/>
      <c r="E79" s="27"/>
      <c r="F79" s="27"/>
      <c r="G79" s="19"/>
      <c r="H79" s="55"/>
      <c r="I79" s="56"/>
      <c r="J79" s="56"/>
    </row>
    <row r="80" spans="1:10" s="22" customFormat="1" ht="18">
      <c r="A80" s="105" t="s">
        <v>362</v>
      </c>
      <c r="B80" s="125" t="s">
        <v>82</v>
      </c>
      <c r="C80" s="77"/>
      <c r="D80" s="78"/>
      <c r="E80" s="79"/>
      <c r="F80" s="79"/>
      <c r="G80" s="19"/>
      <c r="H80" s="55"/>
      <c r="I80" s="56"/>
      <c r="J80" s="56"/>
    </row>
    <row r="81" spans="1:10" s="22" customFormat="1" ht="15">
      <c r="A81" s="81"/>
      <c r="B81" s="82"/>
      <c r="C81" s="83"/>
      <c r="D81" s="84"/>
      <c r="E81" s="85"/>
      <c r="F81" s="85"/>
      <c r="G81" s="19"/>
      <c r="H81" s="55"/>
      <c r="I81" s="56"/>
      <c r="J81" s="56"/>
    </row>
    <row r="82" spans="1:10" s="22" customFormat="1" ht="15">
      <c r="A82" s="106" t="s">
        <v>386</v>
      </c>
      <c r="B82" s="87" t="s">
        <v>84</v>
      </c>
      <c r="C82" s="83" t="s">
        <v>29</v>
      </c>
      <c r="D82" s="84">
        <v>43.82</v>
      </c>
      <c r="E82" s="85"/>
      <c r="F82" s="85"/>
      <c r="G82" s="92"/>
      <c r="H82" s="55"/>
      <c r="I82" s="55"/>
      <c r="J82" s="88"/>
    </row>
    <row r="83" spans="1:10" s="22" customFormat="1" ht="15">
      <c r="A83" s="81"/>
      <c r="B83" s="82"/>
      <c r="C83" s="83"/>
      <c r="D83" s="84"/>
      <c r="E83" s="85"/>
      <c r="F83" s="85"/>
      <c r="G83" s="92"/>
      <c r="H83" s="55"/>
      <c r="I83" s="56"/>
      <c r="J83" s="56"/>
    </row>
    <row r="84" spans="1:10" s="22" customFormat="1" ht="51.75">
      <c r="A84" s="106" t="s">
        <v>387</v>
      </c>
      <c r="B84" s="87" t="s">
        <v>86</v>
      </c>
      <c r="C84" s="83" t="s">
        <v>67</v>
      </c>
      <c r="D84" s="84">
        <v>61.1615</v>
      </c>
      <c r="E84" s="85"/>
      <c r="F84" s="85"/>
      <c r="H84" s="55"/>
      <c r="I84" s="55"/>
      <c r="J84" s="88"/>
    </row>
    <row r="85" spans="1:10" s="22" customFormat="1" ht="15">
      <c r="A85" s="81"/>
      <c r="B85" s="82"/>
      <c r="C85" s="83"/>
      <c r="D85" s="84"/>
      <c r="E85" s="85"/>
      <c r="F85" s="85"/>
      <c r="G85" s="92"/>
      <c r="H85" s="55"/>
      <c r="I85" s="56"/>
      <c r="J85" s="56"/>
    </row>
    <row r="86" spans="1:10" s="22" customFormat="1" ht="64.5">
      <c r="A86" s="106" t="s">
        <v>388</v>
      </c>
      <c r="B86" s="87" t="s">
        <v>90</v>
      </c>
      <c r="C86" s="83" t="s">
        <v>5</v>
      </c>
      <c r="D86" s="84">
        <v>22.384</v>
      </c>
      <c r="E86" s="85"/>
      <c r="F86" s="85"/>
      <c r="G86" s="92"/>
      <c r="H86" s="56"/>
      <c r="I86" s="56"/>
      <c r="J86" s="56"/>
    </row>
    <row r="87" spans="1:10" s="22" customFormat="1" ht="15">
      <c r="A87" s="81"/>
      <c r="B87" s="82"/>
      <c r="C87" s="83"/>
      <c r="D87" s="84"/>
      <c r="E87" s="85"/>
      <c r="F87" s="85"/>
      <c r="G87" s="92"/>
      <c r="H87" s="56"/>
      <c r="I87" s="56"/>
      <c r="J87" s="56"/>
    </row>
    <row r="88" spans="1:10" s="22" customFormat="1" ht="26.25">
      <c r="A88" s="106" t="s">
        <v>389</v>
      </c>
      <c r="B88" s="87" t="s">
        <v>92</v>
      </c>
      <c r="C88" s="83" t="s">
        <v>67</v>
      </c>
      <c r="D88" s="84">
        <f>D84</f>
        <v>61.1615</v>
      </c>
      <c r="E88" s="85"/>
      <c r="F88" s="85"/>
      <c r="G88" s="92"/>
      <c r="H88" s="56"/>
      <c r="I88" s="56"/>
      <c r="J88" s="56"/>
    </row>
    <row r="89" spans="1:10" s="22" customFormat="1" ht="15">
      <c r="A89" s="81"/>
      <c r="B89" s="82"/>
      <c r="C89" s="83"/>
      <c r="D89" s="126"/>
      <c r="E89" s="85"/>
      <c r="F89" s="85"/>
      <c r="G89" s="92"/>
      <c r="H89" s="56"/>
      <c r="I89" s="56"/>
      <c r="J89" s="56"/>
    </row>
    <row r="90" spans="1:10" s="22" customFormat="1" ht="64.5">
      <c r="A90" s="106" t="s">
        <v>390</v>
      </c>
      <c r="B90" s="87" t="s">
        <v>94</v>
      </c>
      <c r="C90" s="83" t="s">
        <v>67</v>
      </c>
      <c r="D90" s="84">
        <f>D84</f>
        <v>61.1615</v>
      </c>
      <c r="E90" s="85"/>
      <c r="F90" s="85"/>
      <c r="G90" s="92"/>
      <c r="H90" s="56"/>
      <c r="I90" s="56"/>
      <c r="J90" s="56"/>
    </row>
    <row r="91" spans="1:10" s="22" customFormat="1" ht="15">
      <c r="A91" s="81"/>
      <c r="B91" s="82"/>
      <c r="C91" s="83"/>
      <c r="D91" s="84"/>
      <c r="E91" s="85"/>
      <c r="F91" s="85"/>
      <c r="G91" s="92"/>
      <c r="H91" s="56"/>
      <c r="I91" s="56"/>
      <c r="J91" s="56"/>
    </row>
    <row r="92" spans="1:10" s="74" customFormat="1" ht="15.75">
      <c r="A92" s="99"/>
      <c r="B92" s="100" t="s">
        <v>95</v>
      </c>
      <c r="C92" s="101"/>
      <c r="D92" s="102"/>
      <c r="E92" s="103"/>
      <c r="F92" s="104"/>
      <c r="G92" s="19"/>
      <c r="H92" s="55"/>
      <c r="I92" s="73"/>
      <c r="J92" s="73"/>
    </row>
    <row r="94" spans="1:10" s="22" customFormat="1" ht="18">
      <c r="A94" s="105" t="s">
        <v>363</v>
      </c>
      <c r="B94" s="125" t="s">
        <v>19</v>
      </c>
      <c r="C94" s="77"/>
      <c r="D94" s="78"/>
      <c r="E94" s="79"/>
      <c r="F94" s="79"/>
      <c r="G94" s="19"/>
      <c r="H94" s="55"/>
      <c r="I94" s="56"/>
      <c r="J94" s="56"/>
    </row>
    <row r="95" spans="1:10" s="22" customFormat="1" ht="15">
      <c r="A95" s="81"/>
      <c r="B95" s="82"/>
      <c r="C95" s="83"/>
      <c r="D95" s="84"/>
      <c r="E95" s="85"/>
      <c r="F95" s="85"/>
      <c r="G95" s="19"/>
      <c r="H95" s="55"/>
      <c r="I95" s="56"/>
      <c r="J95" s="56"/>
    </row>
    <row r="96" spans="1:10" s="22" customFormat="1" ht="77.25">
      <c r="A96" s="106" t="s">
        <v>391</v>
      </c>
      <c r="B96" s="87" t="s">
        <v>97</v>
      </c>
      <c r="C96" s="83"/>
      <c r="D96" s="84"/>
      <c r="E96" s="85"/>
      <c r="F96" s="85"/>
      <c r="G96" s="19"/>
      <c r="H96" s="55"/>
      <c r="I96" s="55"/>
      <c r="J96" s="88"/>
    </row>
    <row r="97" spans="1:10" s="22" customFormat="1" ht="15">
      <c r="A97" s="106"/>
      <c r="B97" s="127" t="s">
        <v>98</v>
      </c>
      <c r="C97" s="128" t="s">
        <v>29</v>
      </c>
      <c r="D97" s="114">
        <f>D31</f>
        <v>21.91</v>
      </c>
      <c r="E97" s="129"/>
      <c r="F97" s="114"/>
      <c r="G97" s="19"/>
      <c r="H97" s="55"/>
      <c r="I97" s="55"/>
      <c r="J97" s="88"/>
    </row>
    <row r="98" spans="1:10" s="22" customFormat="1" ht="15">
      <c r="A98" s="81"/>
      <c r="B98" s="82"/>
      <c r="C98" s="83"/>
      <c r="D98" s="84"/>
      <c r="E98" s="85"/>
      <c r="F98" s="85"/>
      <c r="G98" s="19"/>
      <c r="H98" s="55"/>
      <c r="I98" s="56"/>
      <c r="J98" s="56"/>
    </row>
    <row r="99" spans="1:10" s="22" customFormat="1" ht="15">
      <c r="A99" s="106" t="s">
        <v>392</v>
      </c>
      <c r="B99" s="119" t="s">
        <v>100</v>
      </c>
      <c r="C99" s="130"/>
      <c r="D99" s="131"/>
      <c r="E99" s="132"/>
      <c r="F99" s="133"/>
      <c r="G99" s="19"/>
      <c r="H99" s="55"/>
      <c r="I99" s="56"/>
      <c r="J99" s="56"/>
    </row>
    <row r="100" spans="1:10" s="22" customFormat="1" ht="25.5">
      <c r="A100" s="81"/>
      <c r="B100" s="119" t="s">
        <v>101</v>
      </c>
      <c r="C100" s="130"/>
      <c r="D100" s="131"/>
      <c r="E100" s="132"/>
      <c r="F100" s="133"/>
      <c r="G100" s="19"/>
      <c r="H100" s="55"/>
      <c r="I100" s="56"/>
      <c r="J100" s="56"/>
    </row>
    <row r="101" spans="1:10" s="22" customFormat="1" ht="38.25">
      <c r="A101" s="81"/>
      <c r="B101" s="119" t="s">
        <v>102</v>
      </c>
      <c r="C101" s="130"/>
      <c r="D101" s="131"/>
      <c r="E101" s="132"/>
      <c r="F101" s="133"/>
      <c r="G101" s="19"/>
      <c r="H101" s="55"/>
      <c r="I101" s="56"/>
      <c r="J101" s="56"/>
    </row>
    <row r="102" spans="1:10" s="22" customFormat="1" ht="25.5">
      <c r="A102" s="81"/>
      <c r="B102" s="119" t="s">
        <v>103</v>
      </c>
      <c r="C102" s="130"/>
      <c r="D102" s="131"/>
      <c r="E102" s="132"/>
      <c r="F102" s="133"/>
      <c r="G102" s="19"/>
      <c r="H102" s="55"/>
      <c r="I102" s="56"/>
      <c r="J102" s="56"/>
    </row>
    <row r="103" spans="1:10" s="22" customFormat="1" ht="15">
      <c r="A103" s="81"/>
      <c r="B103" s="127" t="s">
        <v>104</v>
      </c>
      <c r="C103" s="128" t="s">
        <v>32</v>
      </c>
      <c r="D103" s="114">
        <v>2</v>
      </c>
      <c r="E103" s="129"/>
      <c r="F103" s="114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63.75">
      <c r="A105" s="106" t="s">
        <v>393</v>
      </c>
      <c r="B105" s="119" t="s">
        <v>108</v>
      </c>
      <c r="C105" s="83"/>
      <c r="D105" s="84"/>
      <c r="E105" s="85"/>
      <c r="F105" s="85"/>
      <c r="G105" s="19"/>
      <c r="H105" s="55"/>
      <c r="I105" s="56"/>
      <c r="J105" s="56"/>
    </row>
    <row r="106" spans="1:10" s="22" customFormat="1" ht="15">
      <c r="A106" s="81"/>
      <c r="B106" s="127" t="s">
        <v>109</v>
      </c>
      <c r="C106" s="128" t="s">
        <v>32</v>
      </c>
      <c r="D106" s="114">
        <v>2</v>
      </c>
      <c r="E106" s="129"/>
      <c r="F106" s="114"/>
      <c r="G106" s="19"/>
      <c r="H106" s="55"/>
      <c r="I106" s="56"/>
      <c r="J106" s="56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39">
      <c r="A108" s="106" t="s">
        <v>394</v>
      </c>
      <c r="B108" s="107" t="s">
        <v>114</v>
      </c>
      <c r="C108" s="83" t="s">
        <v>6</v>
      </c>
      <c r="D108" s="84">
        <v>2</v>
      </c>
      <c r="E108" s="85"/>
      <c r="F108" s="85"/>
      <c r="G108" s="19"/>
      <c r="H108" s="55"/>
      <c r="I108" s="56"/>
      <c r="J108" s="56"/>
    </row>
    <row r="109" spans="1:10" s="22" customFormat="1" ht="15">
      <c r="A109" s="81"/>
      <c r="B109" s="82"/>
      <c r="C109" s="83"/>
      <c r="D109" s="84"/>
      <c r="E109" s="85"/>
      <c r="F109" s="85"/>
      <c r="G109" s="19"/>
      <c r="H109" s="55"/>
      <c r="I109" s="56"/>
      <c r="J109" s="56"/>
    </row>
    <row r="110" spans="1:10" s="22" customFormat="1" ht="39">
      <c r="A110" s="106" t="s">
        <v>395</v>
      </c>
      <c r="B110" s="107" t="s">
        <v>116</v>
      </c>
      <c r="C110" s="83" t="s">
        <v>6</v>
      </c>
      <c r="D110" s="84">
        <v>1</v>
      </c>
      <c r="E110" s="85"/>
      <c r="F110" s="85"/>
      <c r="G110" s="19"/>
      <c r="H110" s="55"/>
      <c r="I110" s="56"/>
      <c r="J110" s="56"/>
    </row>
    <row r="111" spans="1:10" s="22" customFormat="1" ht="15">
      <c r="A111" s="81"/>
      <c r="B111" s="82"/>
      <c r="C111" s="83"/>
      <c r="D111" s="84"/>
      <c r="E111" s="85"/>
      <c r="F111" s="85"/>
      <c r="G111" s="19"/>
      <c r="H111" s="55"/>
      <c r="I111" s="56"/>
      <c r="J111" s="56"/>
    </row>
    <row r="112" spans="1:10" s="22" customFormat="1" ht="39">
      <c r="A112" s="106" t="s">
        <v>396</v>
      </c>
      <c r="B112" s="87" t="s">
        <v>118</v>
      </c>
      <c r="C112" s="83" t="s">
        <v>5</v>
      </c>
      <c r="D112" s="84">
        <v>1.5</v>
      </c>
      <c r="E112" s="85"/>
      <c r="F112" s="85"/>
      <c r="G112" s="19"/>
      <c r="H112" s="55"/>
      <c r="I112" s="56"/>
      <c r="J112" s="56"/>
    </row>
    <row r="113" spans="1:10" s="22" customFormat="1" ht="15">
      <c r="A113" s="81"/>
      <c r="B113" s="82"/>
      <c r="C113" s="83"/>
      <c r="D113" s="84"/>
      <c r="E113" s="85"/>
      <c r="F113" s="85"/>
      <c r="G113" s="19"/>
      <c r="H113" s="56"/>
      <c r="I113" s="56"/>
      <c r="J113" s="56"/>
    </row>
    <row r="114" spans="1:10" s="22" customFormat="1" ht="64.5">
      <c r="A114" s="106" t="s">
        <v>397</v>
      </c>
      <c r="B114" s="107" t="s">
        <v>120</v>
      </c>
      <c r="C114" s="83" t="s">
        <v>6</v>
      </c>
      <c r="D114" s="84">
        <f>D110+D108</f>
        <v>3</v>
      </c>
      <c r="E114" s="85"/>
      <c r="F114" s="85"/>
      <c r="G114" s="19"/>
      <c r="H114" s="56"/>
      <c r="I114" s="56"/>
      <c r="J114" s="56"/>
    </row>
    <row r="115" spans="1:10" s="22" customFormat="1" ht="15">
      <c r="A115" s="81"/>
      <c r="B115" s="107"/>
      <c r="C115" s="83"/>
      <c r="D115" s="84"/>
      <c r="E115" s="85"/>
      <c r="F115" s="85"/>
      <c r="G115" s="92"/>
      <c r="H115" s="56"/>
      <c r="I115" s="56"/>
      <c r="J115" s="56"/>
    </row>
    <row r="116" spans="1:10" s="74" customFormat="1" ht="15.75">
      <c r="A116" s="99"/>
      <c r="B116" s="100" t="s">
        <v>121</v>
      </c>
      <c r="C116" s="101"/>
      <c r="D116" s="102"/>
      <c r="E116" s="103"/>
      <c r="F116" s="104"/>
      <c r="G116" s="19"/>
      <c r="H116" s="55"/>
      <c r="I116" s="73"/>
      <c r="J116" s="73"/>
    </row>
    <row r="117" ht="15">
      <c r="G117" s="19"/>
    </row>
    <row r="118" spans="1:10" s="22" customFormat="1" ht="18">
      <c r="A118" s="105" t="s">
        <v>364</v>
      </c>
      <c r="B118" s="125" t="s">
        <v>2</v>
      </c>
      <c r="C118" s="77"/>
      <c r="D118" s="78"/>
      <c r="E118" s="79"/>
      <c r="F118" s="79"/>
      <c r="G118" s="92"/>
      <c r="H118" s="55"/>
      <c r="I118" s="56"/>
      <c r="J118" s="56"/>
    </row>
    <row r="119" spans="1:10" s="22" customFormat="1" ht="15">
      <c r="A119" s="81"/>
      <c r="B119" s="82"/>
      <c r="C119" s="83"/>
      <c r="D119" s="84"/>
      <c r="E119" s="85"/>
      <c r="F119" s="85"/>
      <c r="G119" s="19"/>
      <c r="H119" s="55"/>
      <c r="I119" s="56"/>
      <c r="J119" s="56"/>
    </row>
    <row r="120" spans="1:10" s="22" customFormat="1" ht="51">
      <c r="A120" s="81" t="s">
        <v>398</v>
      </c>
      <c r="B120" s="82" t="s">
        <v>123</v>
      </c>
      <c r="C120" s="83" t="s">
        <v>6</v>
      </c>
      <c r="D120" s="84">
        <v>1</v>
      </c>
      <c r="E120" s="85"/>
      <c r="F120" s="85"/>
      <c r="G120" s="92"/>
      <c r="H120" s="55"/>
      <c r="I120" s="56"/>
      <c r="J120" s="56"/>
    </row>
    <row r="121" spans="1:10" s="22" customFormat="1" ht="15">
      <c r="A121" s="81"/>
      <c r="B121" s="82"/>
      <c r="C121" s="83"/>
      <c r="D121" s="84"/>
      <c r="E121" s="85"/>
      <c r="F121" s="85"/>
      <c r="G121" s="92"/>
      <c r="H121" s="55"/>
      <c r="I121" s="56"/>
      <c r="J121" s="56"/>
    </row>
    <row r="122" spans="1:10" s="22" customFormat="1" ht="38.25">
      <c r="A122" s="81" t="s">
        <v>399</v>
      </c>
      <c r="B122" s="82" t="s">
        <v>125</v>
      </c>
      <c r="C122" s="83" t="s">
        <v>6</v>
      </c>
      <c r="D122" s="84">
        <v>1</v>
      </c>
      <c r="E122" s="85"/>
      <c r="F122" s="85"/>
      <c r="G122" s="92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92"/>
      <c r="H123" s="55"/>
      <c r="I123" s="56"/>
      <c r="J123" s="56"/>
    </row>
    <row r="124" spans="1:10" s="22" customFormat="1" ht="26.25">
      <c r="A124" s="81" t="s">
        <v>400</v>
      </c>
      <c r="B124" s="136" t="s">
        <v>127</v>
      </c>
      <c r="C124" s="83" t="s">
        <v>6</v>
      </c>
      <c r="D124" s="84">
        <v>1</v>
      </c>
      <c r="E124" s="85"/>
      <c r="F124" s="85"/>
      <c r="G124" s="92"/>
      <c r="H124" s="55"/>
      <c r="I124" s="56"/>
      <c r="J124" s="56"/>
    </row>
    <row r="125" spans="1:10" s="22" customFormat="1" ht="15">
      <c r="A125" s="81"/>
      <c r="B125" s="82"/>
      <c r="C125" s="83"/>
      <c r="D125" s="84"/>
      <c r="E125" s="85"/>
      <c r="F125" s="85"/>
      <c r="G125" s="137"/>
      <c r="H125" s="55"/>
      <c r="I125" s="56"/>
      <c r="J125" s="56"/>
    </row>
    <row r="126" spans="1:10" s="22" customFormat="1" ht="51.75">
      <c r="A126" s="81" t="s">
        <v>401</v>
      </c>
      <c r="B126" s="136" t="s">
        <v>129</v>
      </c>
      <c r="C126" s="83" t="s">
        <v>6</v>
      </c>
      <c r="D126" s="84">
        <v>1</v>
      </c>
      <c r="E126" s="85"/>
      <c r="F126" s="85"/>
      <c r="G126" s="92"/>
      <c r="H126" s="55"/>
      <c r="I126" s="55"/>
      <c r="J126" s="88"/>
    </row>
    <row r="127" spans="1:10" s="22" customFormat="1" ht="15">
      <c r="A127" s="81"/>
      <c r="B127" s="87"/>
      <c r="C127" s="83"/>
      <c r="D127" s="84"/>
      <c r="E127" s="85"/>
      <c r="F127" s="85"/>
      <c r="G127" s="92"/>
      <c r="H127" s="55"/>
      <c r="I127" s="55"/>
      <c r="J127" s="88"/>
    </row>
    <row r="128" spans="1:10" s="22" customFormat="1" ht="15">
      <c r="A128" s="81" t="s">
        <v>402</v>
      </c>
      <c r="B128" s="136" t="s">
        <v>131</v>
      </c>
      <c r="C128" s="83" t="s">
        <v>6</v>
      </c>
      <c r="D128" s="84">
        <f>D35</f>
        <v>3</v>
      </c>
      <c r="E128" s="85"/>
      <c r="F128" s="85"/>
      <c r="G128" s="19"/>
      <c r="H128" s="55"/>
      <c r="I128" s="55"/>
      <c r="J128" s="88"/>
    </row>
    <row r="129" spans="1:10" s="22" customFormat="1" ht="15">
      <c r="A129" s="81"/>
      <c r="B129" s="87"/>
      <c r="C129" s="83"/>
      <c r="D129" s="84"/>
      <c r="E129" s="85"/>
      <c r="F129" s="85"/>
      <c r="G129" s="19"/>
      <c r="H129" s="55"/>
      <c r="I129" s="55"/>
      <c r="J129" s="88"/>
    </row>
    <row r="130" spans="1:10" s="22" customFormat="1" ht="38.25">
      <c r="A130" s="81" t="s">
        <v>403</v>
      </c>
      <c r="B130" s="82" t="s">
        <v>133</v>
      </c>
      <c r="C130" s="83" t="s">
        <v>6</v>
      </c>
      <c r="D130" s="84">
        <v>1</v>
      </c>
      <c r="E130" s="85"/>
      <c r="F130" s="85"/>
      <c r="G130" s="19"/>
      <c r="H130" s="55"/>
      <c r="I130" s="55"/>
      <c r="J130" s="88"/>
    </row>
    <row r="131" spans="1:10" s="22" customFormat="1" ht="15">
      <c r="A131" s="81"/>
      <c r="B131" s="87"/>
      <c r="C131" s="83"/>
      <c r="D131" s="84"/>
      <c r="E131" s="85"/>
      <c r="F131" s="85"/>
      <c r="G131" s="19"/>
      <c r="H131" s="55"/>
      <c r="I131" s="55"/>
      <c r="J131" s="88"/>
    </row>
    <row r="132" spans="1:10" s="22" customFormat="1" ht="51.75">
      <c r="A132" s="81" t="s">
        <v>404</v>
      </c>
      <c r="B132" s="136" t="s">
        <v>135</v>
      </c>
      <c r="C132" s="83" t="s">
        <v>6</v>
      </c>
      <c r="D132" s="84">
        <v>1</v>
      </c>
      <c r="E132" s="85"/>
      <c r="F132" s="85"/>
      <c r="G132" s="11"/>
      <c r="H132" s="55"/>
      <c r="I132" s="55"/>
      <c r="J132" s="88"/>
    </row>
    <row r="133" spans="1:10" s="22" customFormat="1" ht="15">
      <c r="A133" s="81"/>
      <c r="B133" s="87"/>
      <c r="C133" s="83"/>
      <c r="D133" s="84"/>
      <c r="E133" s="85"/>
      <c r="F133" s="85"/>
      <c r="G133" s="19"/>
      <c r="H133" s="55"/>
      <c r="I133" s="55"/>
      <c r="J133" s="88"/>
    </row>
    <row r="134" spans="1:10" s="22" customFormat="1" ht="38.25">
      <c r="A134" s="81" t="s">
        <v>405</v>
      </c>
      <c r="B134" s="82" t="s">
        <v>137</v>
      </c>
      <c r="C134" s="83" t="s">
        <v>6</v>
      </c>
      <c r="D134" s="84">
        <v>1</v>
      </c>
      <c r="E134" s="85"/>
      <c r="F134" s="85"/>
      <c r="G134" s="19"/>
      <c r="H134" s="55"/>
      <c r="I134" s="56"/>
      <c r="J134" s="56"/>
    </row>
    <row r="135" spans="1:10" s="22" customFormat="1" ht="15">
      <c r="A135" s="81"/>
      <c r="B135" s="82"/>
      <c r="C135" s="83"/>
      <c r="D135" s="84"/>
      <c r="E135" s="85"/>
      <c r="F135" s="85"/>
      <c r="G135" s="19"/>
      <c r="H135" s="55"/>
      <c r="I135" s="56"/>
      <c r="J135" s="56"/>
    </row>
    <row r="136" spans="1:10" s="22" customFormat="1" ht="26.25">
      <c r="A136" s="81" t="s">
        <v>406</v>
      </c>
      <c r="B136" s="136" t="s">
        <v>139</v>
      </c>
      <c r="C136" s="83" t="s">
        <v>6</v>
      </c>
      <c r="D136" s="84">
        <v>1</v>
      </c>
      <c r="E136" s="85"/>
      <c r="F136" s="85"/>
      <c r="G136" s="19"/>
      <c r="H136" s="55"/>
      <c r="I136" s="55"/>
      <c r="J136" s="88"/>
    </row>
    <row r="137" spans="1:10" s="22" customFormat="1" ht="15">
      <c r="A137" s="81"/>
      <c r="B137" s="87"/>
      <c r="C137" s="83"/>
      <c r="D137" s="84"/>
      <c r="E137" s="85"/>
      <c r="F137" s="85"/>
      <c r="G137" s="19"/>
      <c r="H137" s="55"/>
      <c r="I137" s="55"/>
      <c r="J137" s="88"/>
    </row>
    <row r="138" spans="1:10" s="22" customFormat="1" ht="15.75">
      <c r="A138" s="99"/>
      <c r="B138" s="100" t="s">
        <v>140</v>
      </c>
      <c r="C138" s="101"/>
      <c r="D138" s="102"/>
      <c r="E138" s="103"/>
      <c r="F138" s="104"/>
      <c r="G138" s="19"/>
      <c r="H138" s="55"/>
      <c r="I138" s="55"/>
      <c r="J138" s="88"/>
    </row>
    <row r="139" spans="7:10" s="74" customFormat="1" ht="15.75">
      <c r="G139" s="19"/>
      <c r="H139" s="55"/>
      <c r="I139" s="73"/>
      <c r="J139" s="73"/>
    </row>
    <row r="140" spans="1:10" s="22" customFormat="1" ht="18">
      <c r="A140" s="105" t="s">
        <v>365</v>
      </c>
      <c r="B140" s="125" t="s">
        <v>22</v>
      </c>
      <c r="C140" s="77"/>
      <c r="D140" s="78"/>
      <c r="E140" s="79"/>
      <c r="F140" s="79"/>
      <c r="G140" s="19"/>
      <c r="H140" s="55"/>
      <c r="I140" s="56"/>
      <c r="J140" s="56"/>
    </row>
    <row r="141" spans="1:10" s="22" customFormat="1" ht="15">
      <c r="A141" s="81"/>
      <c r="B141" s="82"/>
      <c r="C141" s="83"/>
      <c r="D141" s="84"/>
      <c r="E141" s="85"/>
      <c r="F141" s="85"/>
      <c r="G141" s="19"/>
      <c r="H141" s="55"/>
      <c r="I141" s="56"/>
      <c r="J141" s="56"/>
    </row>
    <row r="142" spans="1:10" s="22" customFormat="1" ht="25.5">
      <c r="A142" s="81" t="s">
        <v>407</v>
      </c>
      <c r="B142" s="82" t="s">
        <v>142</v>
      </c>
      <c r="C142" s="140" t="s">
        <v>221</v>
      </c>
      <c r="D142" s="84"/>
      <c r="E142" s="85"/>
      <c r="F142" s="85"/>
      <c r="G142" s="19"/>
      <c r="H142" s="55"/>
      <c r="I142" s="56"/>
      <c r="J142" s="56"/>
    </row>
    <row r="143" spans="1:10" s="22" customFormat="1" ht="15">
      <c r="A143" s="81"/>
      <c r="B143" s="82"/>
      <c r="C143" s="83"/>
      <c r="D143" s="84"/>
      <c r="E143" s="85"/>
      <c r="F143" s="85"/>
      <c r="G143" s="19"/>
      <c r="H143" s="55"/>
      <c r="I143" s="56"/>
      <c r="J143" s="56"/>
    </row>
    <row r="144" spans="1:10" s="22" customFormat="1" ht="15">
      <c r="A144" s="81" t="s">
        <v>408</v>
      </c>
      <c r="B144" s="138" t="s">
        <v>144</v>
      </c>
      <c r="C144" s="140" t="s">
        <v>223</v>
      </c>
      <c r="D144" s="84"/>
      <c r="E144" s="85"/>
      <c r="F144" s="85"/>
      <c r="G144" s="19"/>
      <c r="H144" s="56"/>
      <c r="I144" s="56"/>
      <c r="J144" s="56"/>
    </row>
    <row r="145" spans="1:10" s="22" customFormat="1" ht="15">
      <c r="A145" s="81"/>
      <c r="B145" s="82"/>
      <c r="C145" s="83"/>
      <c r="D145" s="84"/>
      <c r="E145" s="85"/>
      <c r="F145" s="85"/>
      <c r="G145" s="19"/>
      <c r="H145" s="56"/>
      <c r="I145" s="56"/>
      <c r="J145" s="56"/>
    </row>
    <row r="146" spans="1:10" s="22" customFormat="1" ht="39">
      <c r="A146" s="81" t="s">
        <v>409</v>
      </c>
      <c r="B146" s="87" t="s">
        <v>146</v>
      </c>
      <c r="C146" s="83" t="s">
        <v>6</v>
      </c>
      <c r="D146" s="84">
        <v>1</v>
      </c>
      <c r="E146" s="85"/>
      <c r="F146" s="85"/>
      <c r="G146" s="19"/>
      <c r="H146" s="55"/>
      <c r="I146" s="56"/>
      <c r="J146" s="56"/>
    </row>
    <row r="147" spans="1:10" s="22" customFormat="1" ht="15">
      <c r="A147" s="81"/>
      <c r="B147" s="82"/>
      <c r="C147" s="83"/>
      <c r="D147" s="84"/>
      <c r="E147" s="85"/>
      <c r="F147" s="85"/>
      <c r="G147" s="19"/>
      <c r="H147" s="55"/>
      <c r="I147" s="56"/>
      <c r="J147" s="56"/>
    </row>
    <row r="148" spans="1:10" s="22" customFormat="1" ht="15">
      <c r="A148" s="81" t="s">
        <v>410</v>
      </c>
      <c r="B148" s="87" t="s">
        <v>148</v>
      </c>
      <c r="C148" s="83" t="s">
        <v>6</v>
      </c>
      <c r="D148" s="84">
        <v>1</v>
      </c>
      <c r="E148" s="85"/>
      <c r="F148" s="85"/>
      <c r="G148" s="19"/>
      <c r="H148" s="55"/>
      <c r="I148" s="56"/>
      <c r="J148" s="56"/>
    </row>
    <row r="149" spans="1:10" s="22" customFormat="1" ht="15">
      <c r="A149" s="81"/>
      <c r="B149" s="82"/>
      <c r="C149" s="83"/>
      <c r="D149" s="84"/>
      <c r="E149" s="85"/>
      <c r="F149" s="85"/>
      <c r="G149" s="19"/>
      <c r="H149" s="55"/>
      <c r="I149" s="56"/>
      <c r="J149" s="56"/>
    </row>
    <row r="150" spans="1:10" s="22" customFormat="1" ht="26.25">
      <c r="A150" s="81" t="s">
        <v>411</v>
      </c>
      <c r="B150" s="87" t="s">
        <v>150</v>
      </c>
      <c r="C150" s="83" t="s">
        <v>29</v>
      </c>
      <c r="D150" s="84">
        <f>D31</f>
        <v>21.91</v>
      </c>
      <c r="E150" s="85"/>
      <c r="F150" s="85"/>
      <c r="G150" s="19"/>
      <c r="H150" s="55"/>
      <c r="I150" s="56"/>
      <c r="J150" s="56"/>
    </row>
    <row r="151" spans="1:10" s="22" customFormat="1" ht="15">
      <c r="A151" s="81"/>
      <c r="B151" s="82"/>
      <c r="C151" s="83"/>
      <c r="D151" s="84"/>
      <c r="E151" s="85"/>
      <c r="F151" s="85"/>
      <c r="G151" s="19"/>
      <c r="H151" s="55"/>
      <c r="I151" s="56"/>
      <c r="J151" s="56"/>
    </row>
    <row r="152" spans="1:10" s="22" customFormat="1" ht="26.25">
      <c r="A152" s="81" t="s">
        <v>412</v>
      </c>
      <c r="B152" s="87" t="s">
        <v>152</v>
      </c>
      <c r="C152" s="83" t="s">
        <v>29</v>
      </c>
      <c r="D152" s="84">
        <f>D31</f>
        <v>21.91</v>
      </c>
      <c r="E152" s="85"/>
      <c r="F152" s="85"/>
      <c r="G152" s="19"/>
      <c r="H152" s="55"/>
      <c r="I152" s="56"/>
      <c r="J152" s="56"/>
    </row>
    <row r="153" spans="1:10" s="22" customFormat="1" ht="15">
      <c r="A153" s="81"/>
      <c r="B153" s="82"/>
      <c r="C153" s="83"/>
      <c r="D153" s="84"/>
      <c r="E153" s="85"/>
      <c r="F153" s="85"/>
      <c r="G153" s="19"/>
      <c r="H153" s="55"/>
      <c r="I153" s="56"/>
      <c r="J153" s="56"/>
    </row>
    <row r="154" spans="1:10" s="22" customFormat="1" ht="15">
      <c r="A154" s="81" t="s">
        <v>413</v>
      </c>
      <c r="B154" s="87" t="s">
        <v>154</v>
      </c>
      <c r="C154" s="83" t="s">
        <v>67</v>
      </c>
      <c r="D154" s="84">
        <f>D31*3</f>
        <v>65.73</v>
      </c>
      <c r="E154" s="85"/>
      <c r="F154" s="85"/>
      <c r="G154" s="19"/>
      <c r="H154" s="55"/>
      <c r="I154" s="55"/>
      <c r="J154" s="88"/>
    </row>
    <row r="155" spans="1:10" s="22" customFormat="1" ht="15">
      <c r="A155" s="81"/>
      <c r="B155" s="87"/>
      <c r="C155" s="83"/>
      <c r="D155" s="84"/>
      <c r="E155" s="85"/>
      <c r="F155" s="85"/>
      <c r="G155" s="19"/>
      <c r="H155" s="55"/>
      <c r="I155" s="55"/>
      <c r="J155" s="88"/>
    </row>
    <row r="156" spans="1:10" s="22" customFormat="1" ht="51">
      <c r="A156" s="81" t="s">
        <v>414</v>
      </c>
      <c r="B156" s="98" t="s">
        <v>156</v>
      </c>
      <c r="C156" s="83" t="s">
        <v>6</v>
      </c>
      <c r="D156" s="84">
        <v>1</v>
      </c>
      <c r="E156" s="85"/>
      <c r="F156" s="85"/>
      <c r="G156" s="19"/>
      <c r="H156" s="55"/>
      <c r="I156" s="55"/>
      <c r="J156" s="88"/>
    </row>
    <row r="157" spans="1:10" s="22" customFormat="1" ht="15">
      <c r="A157" s="81"/>
      <c r="B157" s="87"/>
      <c r="C157" s="83"/>
      <c r="D157" s="84"/>
      <c r="E157" s="139"/>
      <c r="F157" s="85"/>
      <c r="G157" s="19"/>
      <c r="H157" s="55"/>
      <c r="I157" s="55"/>
      <c r="J157" s="88"/>
    </row>
    <row r="158" spans="1:10" s="22" customFormat="1" ht="114.75">
      <c r="A158" s="81" t="s">
        <v>415</v>
      </c>
      <c r="B158" s="98" t="s">
        <v>158</v>
      </c>
      <c r="C158" s="83" t="s">
        <v>6</v>
      </c>
      <c r="D158" s="84">
        <v>1</v>
      </c>
      <c r="E158" s="85"/>
      <c r="F158" s="85"/>
      <c r="G158" s="92"/>
      <c r="H158" s="55"/>
      <c r="I158" s="55"/>
      <c r="J158" s="88"/>
    </row>
    <row r="159" spans="1:10" s="22" customFormat="1" ht="15">
      <c r="A159" s="81"/>
      <c r="B159" s="87"/>
      <c r="C159" s="83"/>
      <c r="D159" s="84"/>
      <c r="E159" s="85"/>
      <c r="F159" s="85"/>
      <c r="G159" s="19"/>
      <c r="H159" s="55"/>
      <c r="I159" s="55"/>
      <c r="J159" s="88"/>
    </row>
    <row r="160" spans="1:10" s="22" customFormat="1" ht="51">
      <c r="A160" s="81" t="s">
        <v>416</v>
      </c>
      <c r="B160" s="98" t="s">
        <v>160</v>
      </c>
      <c r="C160" s="83" t="s">
        <v>6</v>
      </c>
      <c r="D160" s="84">
        <v>1</v>
      </c>
      <c r="E160" s="85"/>
      <c r="F160" s="85"/>
      <c r="G160" s="19"/>
      <c r="H160" s="55"/>
      <c r="I160" s="55"/>
      <c r="J160" s="88"/>
    </row>
    <row r="161" spans="1:10" s="22" customFormat="1" ht="15">
      <c r="A161" s="81"/>
      <c r="B161" s="87"/>
      <c r="C161" s="83"/>
      <c r="D161" s="84"/>
      <c r="E161" s="85"/>
      <c r="F161" s="85"/>
      <c r="G161" s="19"/>
      <c r="H161" s="55"/>
      <c r="I161" s="55"/>
      <c r="J161" s="88"/>
    </row>
    <row r="162" spans="1:10" s="22" customFormat="1" ht="63.75">
      <c r="A162" s="81" t="s">
        <v>417</v>
      </c>
      <c r="B162" s="98" t="s">
        <v>162</v>
      </c>
      <c r="C162" s="83" t="s">
        <v>6</v>
      </c>
      <c r="D162" s="84">
        <v>1</v>
      </c>
      <c r="E162" s="85"/>
      <c r="F162" s="85"/>
      <c r="G162" s="19"/>
      <c r="H162" s="55"/>
      <c r="I162" s="55"/>
      <c r="J162" s="88"/>
    </row>
    <row r="163" spans="1:10" s="22" customFormat="1" ht="15">
      <c r="A163" s="81"/>
      <c r="B163" s="82"/>
      <c r="C163" s="83"/>
      <c r="D163" s="84"/>
      <c r="E163" s="85"/>
      <c r="F163" s="85"/>
      <c r="G163" s="19"/>
      <c r="H163" s="55"/>
      <c r="I163" s="56"/>
      <c r="J163" s="56"/>
    </row>
    <row r="164" spans="1:10" s="74" customFormat="1" ht="15.75">
      <c r="A164" s="99"/>
      <c r="B164" s="100" t="s">
        <v>163</v>
      </c>
      <c r="C164" s="101"/>
      <c r="D164" s="102"/>
      <c r="E164" s="103"/>
      <c r="F164" s="104"/>
      <c r="G164" s="19"/>
      <c r="H164" s="55"/>
      <c r="I164" s="73"/>
      <c r="J164" s="73"/>
    </row>
    <row r="165" ht="15">
      <c r="G165" s="19"/>
    </row>
    <row r="166" ht="15">
      <c r="G166" s="19"/>
    </row>
    <row r="167" ht="15">
      <c r="G167" s="19"/>
    </row>
    <row r="168" ht="15">
      <c r="G168" s="19"/>
    </row>
    <row r="169" ht="15">
      <c r="G169" s="19"/>
    </row>
    <row r="170" ht="15">
      <c r="G170" s="19"/>
    </row>
    <row r="171" ht="15">
      <c r="G171" s="19"/>
    </row>
    <row r="172" ht="15">
      <c r="G172" s="19"/>
    </row>
    <row r="173" ht="15">
      <c r="G173" s="19"/>
    </row>
    <row r="174" ht="15">
      <c r="G174" s="19"/>
    </row>
    <row r="175" ht="15">
      <c r="G175" s="19"/>
    </row>
    <row r="176" ht="15">
      <c r="G176" s="19"/>
    </row>
    <row r="177" ht="15">
      <c r="G177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60" max="255" man="1"/>
    <brk id="1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418</v>
      </c>
      <c r="B3" s="250" t="s">
        <v>419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420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421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422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423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424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425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420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426</v>
      </c>
      <c r="B31" s="87" t="s">
        <v>28</v>
      </c>
      <c r="C31" s="83" t="s">
        <v>29</v>
      </c>
      <c r="D31" s="84">
        <v>285.04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427</v>
      </c>
      <c r="B33" s="89" t="s">
        <v>31</v>
      </c>
      <c r="C33" s="90" t="s">
        <v>32</v>
      </c>
      <c r="D33" s="84">
        <v>17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428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429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430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431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432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433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434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435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436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437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421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438</v>
      </c>
      <c r="B59" s="107" t="s">
        <v>55</v>
      </c>
      <c r="C59" s="83" t="s">
        <v>5</v>
      </c>
      <c r="D59" s="84">
        <v>4.0738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439</v>
      </c>
      <c r="B61" s="107" t="s">
        <v>57</v>
      </c>
      <c r="C61" s="83" t="s">
        <v>5</v>
      </c>
      <c r="D61" s="84">
        <f>D95</f>
        <v>290.408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440</v>
      </c>
      <c r="B63" s="87" t="s">
        <v>59</v>
      </c>
      <c r="C63" s="108"/>
      <c r="D63" s="109">
        <v>636.0921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381.65525999999994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190.82762999999997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63.60921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441</v>
      </c>
      <c r="B68" s="87" t="s">
        <v>64</v>
      </c>
      <c r="C68" s="108"/>
      <c r="D68" s="118">
        <v>2.2815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1.3688999999999998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0.6844499999999999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0.22815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442</v>
      </c>
      <c r="B73" s="87" t="s">
        <v>66</v>
      </c>
      <c r="C73" s="83" t="s">
        <v>67</v>
      </c>
      <c r="D73" s="84">
        <v>213.78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443</v>
      </c>
      <c r="B75" s="119" t="s">
        <v>69</v>
      </c>
      <c r="C75" s="83" t="s">
        <v>70</v>
      </c>
      <c r="D75" s="84">
        <v>34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444</v>
      </c>
      <c r="B77" s="119" t="s">
        <v>72</v>
      </c>
      <c r="C77" s="83" t="s">
        <v>5</v>
      </c>
      <c r="D77" s="84">
        <v>36.3444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445</v>
      </c>
      <c r="B79" s="87" t="s">
        <v>74</v>
      </c>
      <c r="C79" s="83" t="s">
        <v>5</v>
      </c>
      <c r="D79" s="84">
        <v>158.125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446</v>
      </c>
      <c r="B81" s="119" t="s">
        <v>76</v>
      </c>
      <c r="C81" s="83" t="s">
        <v>5</v>
      </c>
      <c r="D81" s="84">
        <v>429.914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447</v>
      </c>
      <c r="B83" s="107" t="s">
        <v>78</v>
      </c>
      <c r="C83" s="83" t="s">
        <v>5</v>
      </c>
      <c r="D83" s="84">
        <f>D59</f>
        <v>4.0738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448</v>
      </c>
      <c r="B85" s="87" t="s">
        <v>80</v>
      </c>
      <c r="C85" s="83" t="s">
        <v>5</v>
      </c>
      <c r="D85" s="84">
        <v>208.459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422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449</v>
      </c>
      <c r="B91" s="87" t="s">
        <v>84</v>
      </c>
      <c r="C91" s="83" t="s">
        <v>29</v>
      </c>
      <c r="D91" s="84">
        <v>550.08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450</v>
      </c>
      <c r="B93" s="87" t="s">
        <v>86</v>
      </c>
      <c r="C93" s="83" t="s">
        <v>67</v>
      </c>
      <c r="D93" s="84">
        <v>790.289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451</v>
      </c>
      <c r="B95" s="87" t="s">
        <v>90</v>
      </c>
      <c r="C95" s="83" t="s">
        <v>5</v>
      </c>
      <c r="D95" s="84">
        <v>290.408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26.25">
      <c r="A97" s="106" t="s">
        <v>452</v>
      </c>
      <c r="B97" s="87" t="s">
        <v>92</v>
      </c>
      <c r="C97" s="83" t="s">
        <v>67</v>
      </c>
      <c r="D97" s="84">
        <f>D93</f>
        <v>790.289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126"/>
      <c r="E98" s="85"/>
      <c r="F98" s="85"/>
      <c r="G98" s="92"/>
      <c r="H98" s="56"/>
      <c r="I98" s="56"/>
      <c r="J98" s="56"/>
    </row>
    <row r="99" spans="1:10" s="22" customFormat="1" ht="64.5">
      <c r="A99" s="106" t="s">
        <v>453</v>
      </c>
      <c r="B99" s="87" t="s">
        <v>94</v>
      </c>
      <c r="C99" s="83" t="s">
        <v>67</v>
      </c>
      <c r="D99" s="84">
        <f>D93</f>
        <v>790.289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84"/>
      <c r="E100" s="85"/>
      <c r="F100" s="85"/>
      <c r="G100" s="92"/>
      <c r="H100" s="56"/>
      <c r="I100" s="56"/>
      <c r="J100" s="56"/>
    </row>
    <row r="101" spans="1:10" s="74" customFormat="1" ht="15.75">
      <c r="A101" s="99"/>
      <c r="B101" s="100" t="s">
        <v>95</v>
      </c>
      <c r="C101" s="101"/>
      <c r="D101" s="102"/>
      <c r="E101" s="103"/>
      <c r="F101" s="104"/>
      <c r="G101" s="19"/>
      <c r="H101" s="55"/>
      <c r="I101" s="73"/>
      <c r="J101" s="73"/>
    </row>
    <row r="103" spans="1:10" s="22" customFormat="1" ht="18">
      <c r="A103" s="105" t="s">
        <v>423</v>
      </c>
      <c r="B103" s="125" t="s">
        <v>19</v>
      </c>
      <c r="C103" s="77"/>
      <c r="D103" s="78"/>
      <c r="E103" s="79"/>
      <c r="F103" s="79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77.25">
      <c r="A105" s="106" t="s">
        <v>454</v>
      </c>
      <c r="B105" s="87" t="s">
        <v>97</v>
      </c>
      <c r="C105" s="83"/>
      <c r="D105" s="84"/>
      <c r="E105" s="85"/>
      <c r="F105" s="85"/>
      <c r="G105" s="19"/>
      <c r="H105" s="55"/>
      <c r="I105" s="55"/>
      <c r="J105" s="88"/>
    </row>
    <row r="106" spans="1:10" s="22" customFormat="1" ht="15">
      <c r="A106" s="106"/>
      <c r="B106" s="127" t="s">
        <v>98</v>
      </c>
      <c r="C106" s="128" t="s">
        <v>29</v>
      </c>
      <c r="D106" s="114">
        <f>D31</f>
        <v>285.04</v>
      </c>
      <c r="E106" s="129"/>
      <c r="F106" s="114"/>
      <c r="G106" s="19"/>
      <c r="H106" s="55"/>
      <c r="I106" s="55"/>
      <c r="J106" s="88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15">
      <c r="A108" s="106" t="s">
        <v>455</v>
      </c>
      <c r="B108" s="119" t="s">
        <v>100</v>
      </c>
      <c r="C108" s="130"/>
      <c r="D108" s="131"/>
      <c r="E108" s="132"/>
      <c r="F108" s="133"/>
      <c r="G108" s="19"/>
      <c r="H108" s="55"/>
      <c r="I108" s="56"/>
      <c r="J108" s="56"/>
    </row>
    <row r="109" spans="1:10" s="22" customFormat="1" ht="25.5">
      <c r="A109" s="81"/>
      <c r="B109" s="119" t="s">
        <v>101</v>
      </c>
      <c r="C109" s="130"/>
      <c r="D109" s="131"/>
      <c r="E109" s="132"/>
      <c r="F109" s="133"/>
      <c r="G109" s="19"/>
      <c r="H109" s="55"/>
      <c r="I109" s="56"/>
      <c r="J109" s="56"/>
    </row>
    <row r="110" spans="1:10" s="22" customFormat="1" ht="38.25">
      <c r="A110" s="81"/>
      <c r="B110" s="119" t="s">
        <v>102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103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15">
      <c r="A112" s="81"/>
      <c r="B112" s="127" t="s">
        <v>104</v>
      </c>
      <c r="C112" s="128" t="s">
        <v>32</v>
      </c>
      <c r="D112" s="114">
        <v>15</v>
      </c>
      <c r="E112" s="129"/>
      <c r="F112" s="114"/>
      <c r="G112" s="19"/>
      <c r="H112" s="55"/>
      <c r="I112" s="56"/>
      <c r="J112" s="56"/>
    </row>
    <row r="113" spans="1:10" s="22" customFormat="1" ht="15">
      <c r="A113" s="81"/>
      <c r="B113" s="134" t="s">
        <v>105</v>
      </c>
      <c r="C113" s="128" t="s">
        <v>32</v>
      </c>
      <c r="D113" s="114">
        <v>1</v>
      </c>
      <c r="E113" s="129"/>
      <c r="F113" s="114"/>
      <c r="G113" s="19"/>
      <c r="H113" s="55"/>
      <c r="I113" s="56"/>
      <c r="J113" s="56"/>
    </row>
    <row r="114" spans="1:10" s="22" customFormat="1" ht="15">
      <c r="A114" s="81"/>
      <c r="B114" s="82"/>
      <c r="C114" s="83"/>
      <c r="D114" s="84"/>
      <c r="E114" s="85"/>
      <c r="F114" s="85"/>
      <c r="G114" s="19"/>
      <c r="H114" s="55"/>
      <c r="I114" s="56"/>
      <c r="J114" s="56"/>
    </row>
    <row r="115" spans="1:10" s="22" customFormat="1" ht="63.75">
      <c r="A115" s="106" t="s">
        <v>456</v>
      </c>
      <c r="B115" s="119" t="s">
        <v>108</v>
      </c>
      <c r="C115" s="83"/>
      <c r="D115" s="84"/>
      <c r="E115" s="85"/>
      <c r="F115" s="85"/>
      <c r="G115" s="19"/>
      <c r="H115" s="55"/>
      <c r="I115" s="56"/>
      <c r="J115" s="56"/>
    </row>
    <row r="116" spans="1:10" s="22" customFormat="1" ht="15">
      <c r="A116" s="81"/>
      <c r="B116" s="127" t="s">
        <v>109</v>
      </c>
      <c r="C116" s="128" t="s">
        <v>32</v>
      </c>
      <c r="D116" s="114">
        <v>16</v>
      </c>
      <c r="E116" s="129"/>
      <c r="F116" s="114"/>
      <c r="G116" s="19"/>
      <c r="H116" s="55"/>
      <c r="I116" s="56"/>
      <c r="J116" s="56"/>
    </row>
    <row r="117" spans="1:10" s="22" customFormat="1" ht="15">
      <c r="A117" s="81"/>
      <c r="B117" s="82"/>
      <c r="C117" s="83"/>
      <c r="D117" s="84"/>
      <c r="E117" s="85"/>
      <c r="F117" s="85"/>
      <c r="G117" s="19"/>
      <c r="H117" s="55"/>
      <c r="I117" s="56"/>
      <c r="J117" s="56"/>
    </row>
    <row r="118" spans="1:10" s="22" customFormat="1" ht="26.25">
      <c r="A118" s="106" t="s">
        <v>457</v>
      </c>
      <c r="B118" s="107" t="s">
        <v>112</v>
      </c>
      <c r="C118" s="83" t="s">
        <v>6</v>
      </c>
      <c r="D118" s="84">
        <v>1</v>
      </c>
      <c r="E118" s="85"/>
      <c r="F118" s="85"/>
      <c r="G118" s="19"/>
      <c r="H118" s="55"/>
      <c r="I118" s="56"/>
      <c r="J118" s="56"/>
    </row>
    <row r="119" spans="1:10" s="22" customFormat="1" ht="15">
      <c r="A119" s="81"/>
      <c r="B119" s="82"/>
      <c r="C119" s="83"/>
      <c r="D119" s="84"/>
      <c r="E119" s="85"/>
      <c r="F119" s="85"/>
      <c r="G119" s="19"/>
      <c r="H119" s="55"/>
      <c r="I119" s="56"/>
      <c r="J119" s="56"/>
    </row>
    <row r="120" spans="1:10" s="22" customFormat="1" ht="39">
      <c r="A120" s="106" t="s">
        <v>458</v>
      </c>
      <c r="B120" s="107" t="s">
        <v>114</v>
      </c>
      <c r="C120" s="83" t="s">
        <v>6</v>
      </c>
      <c r="D120" s="84">
        <v>12</v>
      </c>
      <c r="E120" s="85"/>
      <c r="F120" s="85"/>
      <c r="G120" s="19"/>
      <c r="H120" s="55"/>
      <c r="I120" s="56"/>
      <c r="J120" s="56"/>
    </row>
    <row r="121" spans="1:10" s="22" customFormat="1" ht="15">
      <c r="A121" s="81"/>
      <c r="B121" s="82"/>
      <c r="C121" s="83"/>
      <c r="D121" s="84"/>
      <c r="E121" s="85"/>
      <c r="F121" s="85"/>
      <c r="G121" s="19"/>
      <c r="H121" s="55"/>
      <c r="I121" s="56"/>
      <c r="J121" s="56"/>
    </row>
    <row r="122" spans="1:10" s="22" customFormat="1" ht="39">
      <c r="A122" s="106" t="s">
        <v>459</v>
      </c>
      <c r="B122" s="107" t="s">
        <v>116</v>
      </c>
      <c r="C122" s="83" t="s">
        <v>6</v>
      </c>
      <c r="D122" s="84">
        <v>3</v>
      </c>
      <c r="E122" s="85"/>
      <c r="F122" s="85"/>
      <c r="G122" s="19"/>
      <c r="H122" s="55"/>
      <c r="I122" s="56"/>
      <c r="J122" s="56"/>
    </row>
    <row r="123" spans="1:10" s="22" customFormat="1" ht="15">
      <c r="A123" s="81"/>
      <c r="B123" s="82"/>
      <c r="C123" s="83"/>
      <c r="D123" s="84"/>
      <c r="E123" s="85"/>
      <c r="F123" s="85"/>
      <c r="G123" s="19"/>
      <c r="H123" s="55"/>
      <c r="I123" s="56"/>
      <c r="J123" s="56"/>
    </row>
    <row r="124" spans="1:10" s="22" customFormat="1" ht="39">
      <c r="A124" s="106" t="s">
        <v>460</v>
      </c>
      <c r="B124" s="87" t="s">
        <v>118</v>
      </c>
      <c r="C124" s="83" t="s">
        <v>5</v>
      </c>
      <c r="D124" s="84">
        <v>12</v>
      </c>
      <c r="E124" s="85"/>
      <c r="F124" s="85"/>
      <c r="G124" s="19"/>
      <c r="H124" s="55"/>
      <c r="I124" s="56"/>
      <c r="J124" s="56"/>
    </row>
    <row r="125" spans="1:10" s="22" customFormat="1" ht="15">
      <c r="A125" s="81"/>
      <c r="B125" s="82"/>
      <c r="C125" s="83"/>
      <c r="D125" s="84"/>
      <c r="E125" s="85"/>
      <c r="F125" s="85"/>
      <c r="G125" s="19"/>
      <c r="H125" s="56"/>
      <c r="I125" s="56"/>
      <c r="J125" s="56"/>
    </row>
    <row r="126" spans="1:10" s="22" customFormat="1" ht="64.5">
      <c r="A126" s="106" t="s">
        <v>461</v>
      </c>
      <c r="B126" s="107" t="s">
        <v>120</v>
      </c>
      <c r="C126" s="83" t="s">
        <v>6</v>
      </c>
      <c r="D126" s="84">
        <f>D122+D120</f>
        <v>15</v>
      </c>
      <c r="E126" s="85"/>
      <c r="F126" s="85"/>
      <c r="G126" s="19"/>
      <c r="H126" s="56"/>
      <c r="I126" s="56"/>
      <c r="J126" s="56"/>
    </row>
    <row r="127" spans="1:10" s="22" customFormat="1" ht="15">
      <c r="A127" s="81"/>
      <c r="B127" s="107"/>
      <c r="C127" s="83"/>
      <c r="D127" s="84"/>
      <c r="E127" s="85"/>
      <c r="F127" s="85"/>
      <c r="G127" s="92"/>
      <c r="H127" s="56"/>
      <c r="I127" s="56"/>
      <c r="J127" s="56"/>
    </row>
    <row r="128" spans="1:10" s="74" customFormat="1" ht="15.75">
      <c r="A128" s="99"/>
      <c r="B128" s="100" t="s">
        <v>121</v>
      </c>
      <c r="C128" s="101"/>
      <c r="D128" s="102"/>
      <c r="E128" s="103"/>
      <c r="F128" s="104"/>
      <c r="G128" s="19"/>
      <c r="H128" s="55"/>
      <c r="I128" s="73"/>
      <c r="J128" s="73"/>
    </row>
    <row r="129" ht="15">
      <c r="G129" s="19"/>
    </row>
    <row r="130" spans="1:10" s="22" customFormat="1" ht="18">
      <c r="A130" s="105" t="s">
        <v>424</v>
      </c>
      <c r="B130" s="125" t="s">
        <v>2</v>
      </c>
      <c r="C130" s="77"/>
      <c r="D130" s="78"/>
      <c r="E130" s="79"/>
      <c r="F130" s="79"/>
      <c r="G130" s="92"/>
      <c r="H130" s="55"/>
      <c r="I130" s="56"/>
      <c r="J130" s="56"/>
    </row>
    <row r="131" spans="1:10" s="22" customFormat="1" ht="15">
      <c r="A131" s="81"/>
      <c r="B131" s="82"/>
      <c r="C131" s="83"/>
      <c r="D131" s="84"/>
      <c r="E131" s="85"/>
      <c r="F131" s="85"/>
      <c r="G131" s="19"/>
      <c r="H131" s="55"/>
      <c r="I131" s="56"/>
      <c r="J131" s="56"/>
    </row>
    <row r="132" spans="1:10" s="22" customFormat="1" ht="51">
      <c r="A132" s="81" t="s">
        <v>462</v>
      </c>
      <c r="B132" s="82" t="s">
        <v>123</v>
      </c>
      <c r="C132" s="83" t="s">
        <v>6</v>
      </c>
      <c r="D132" s="84">
        <v>1</v>
      </c>
      <c r="E132" s="85"/>
      <c r="F132" s="85"/>
      <c r="G132" s="92"/>
      <c r="H132" s="55"/>
      <c r="I132" s="56"/>
      <c r="J132" s="56"/>
    </row>
    <row r="133" spans="1:10" s="22" customFormat="1" ht="15">
      <c r="A133" s="81"/>
      <c r="B133" s="82"/>
      <c r="C133" s="83"/>
      <c r="D133" s="84"/>
      <c r="E133" s="85"/>
      <c r="F133" s="85"/>
      <c r="G133" s="92"/>
      <c r="H133" s="55"/>
      <c r="I133" s="56"/>
      <c r="J133" s="56"/>
    </row>
    <row r="134" spans="1:10" s="22" customFormat="1" ht="38.25">
      <c r="A134" s="81" t="s">
        <v>463</v>
      </c>
      <c r="B134" s="82" t="s">
        <v>125</v>
      </c>
      <c r="C134" s="83" t="s">
        <v>6</v>
      </c>
      <c r="D134" s="84">
        <v>1</v>
      </c>
      <c r="E134" s="85"/>
      <c r="F134" s="85"/>
      <c r="G134" s="92"/>
      <c r="H134" s="55"/>
      <c r="I134" s="56"/>
      <c r="J134" s="56"/>
    </row>
    <row r="135" spans="1:10" s="22" customFormat="1" ht="15">
      <c r="A135" s="81"/>
      <c r="B135" s="82"/>
      <c r="C135" s="83"/>
      <c r="D135" s="84"/>
      <c r="E135" s="85"/>
      <c r="F135" s="85"/>
      <c r="G135" s="92"/>
      <c r="H135" s="55"/>
      <c r="I135" s="56"/>
      <c r="J135" s="56"/>
    </row>
    <row r="136" spans="1:10" s="22" customFormat="1" ht="26.25">
      <c r="A136" s="81" t="s">
        <v>464</v>
      </c>
      <c r="B136" s="136" t="s">
        <v>127</v>
      </c>
      <c r="C136" s="83" t="s">
        <v>6</v>
      </c>
      <c r="D136" s="84">
        <v>1</v>
      </c>
      <c r="E136" s="85"/>
      <c r="F136" s="85"/>
      <c r="G136" s="92"/>
      <c r="H136" s="55"/>
      <c r="I136" s="56"/>
      <c r="J136" s="56"/>
    </row>
    <row r="137" spans="1:10" s="22" customFormat="1" ht="15">
      <c r="A137" s="81"/>
      <c r="B137" s="82"/>
      <c r="C137" s="83"/>
      <c r="D137" s="84"/>
      <c r="E137" s="85"/>
      <c r="F137" s="85"/>
      <c r="G137" s="137"/>
      <c r="H137" s="55"/>
      <c r="I137" s="56"/>
      <c r="J137" s="56"/>
    </row>
    <row r="138" spans="1:10" s="22" customFormat="1" ht="51.75">
      <c r="A138" s="81" t="s">
        <v>465</v>
      </c>
      <c r="B138" s="136" t="s">
        <v>129</v>
      </c>
      <c r="C138" s="83" t="s">
        <v>6</v>
      </c>
      <c r="D138" s="84">
        <v>1</v>
      </c>
      <c r="E138" s="85"/>
      <c r="F138" s="85"/>
      <c r="G138" s="92"/>
      <c r="H138" s="55"/>
      <c r="I138" s="55"/>
      <c r="J138" s="88"/>
    </row>
    <row r="139" spans="1:10" s="22" customFormat="1" ht="15">
      <c r="A139" s="81"/>
      <c r="B139" s="87"/>
      <c r="C139" s="83"/>
      <c r="D139" s="84"/>
      <c r="E139" s="85"/>
      <c r="F139" s="85"/>
      <c r="G139" s="92"/>
      <c r="H139" s="55"/>
      <c r="I139" s="55"/>
      <c r="J139" s="88"/>
    </row>
    <row r="140" spans="1:10" s="22" customFormat="1" ht="15">
      <c r="A140" s="81" t="s">
        <v>466</v>
      </c>
      <c r="B140" s="136" t="s">
        <v>131</v>
      </c>
      <c r="C140" s="83" t="s">
        <v>6</v>
      </c>
      <c r="D140" s="84">
        <f>D35</f>
        <v>3</v>
      </c>
      <c r="E140" s="85"/>
      <c r="F140" s="85"/>
      <c r="G140" s="19"/>
      <c r="H140" s="55"/>
      <c r="I140" s="55"/>
      <c r="J140" s="88"/>
    </row>
    <row r="141" spans="1:10" s="22" customFormat="1" ht="15">
      <c r="A141" s="81"/>
      <c r="B141" s="87"/>
      <c r="C141" s="83"/>
      <c r="D141" s="84"/>
      <c r="E141" s="85"/>
      <c r="F141" s="85"/>
      <c r="G141" s="19"/>
      <c r="H141" s="55"/>
      <c r="I141" s="55"/>
      <c r="J141" s="88"/>
    </row>
    <row r="142" spans="1:10" s="22" customFormat="1" ht="38.25">
      <c r="A142" s="81" t="s">
        <v>467</v>
      </c>
      <c r="B142" s="82" t="s">
        <v>133</v>
      </c>
      <c r="C142" s="83" t="s">
        <v>6</v>
      </c>
      <c r="D142" s="84">
        <v>1</v>
      </c>
      <c r="E142" s="85"/>
      <c r="F142" s="85"/>
      <c r="G142" s="19"/>
      <c r="H142" s="55"/>
      <c r="I142" s="55"/>
      <c r="J142" s="88"/>
    </row>
    <row r="143" spans="1:10" s="22" customFormat="1" ht="15">
      <c r="A143" s="81"/>
      <c r="B143" s="87"/>
      <c r="C143" s="83"/>
      <c r="D143" s="84"/>
      <c r="E143" s="85"/>
      <c r="F143" s="85"/>
      <c r="G143" s="19"/>
      <c r="H143" s="55"/>
      <c r="I143" s="55"/>
      <c r="J143" s="88"/>
    </row>
    <row r="144" spans="1:10" s="22" customFormat="1" ht="51.75">
      <c r="A144" s="81" t="s">
        <v>468</v>
      </c>
      <c r="B144" s="136" t="s">
        <v>135</v>
      </c>
      <c r="C144" s="83" t="s">
        <v>6</v>
      </c>
      <c r="D144" s="84">
        <v>1</v>
      </c>
      <c r="E144" s="85"/>
      <c r="F144" s="85"/>
      <c r="G144" s="11"/>
      <c r="H144" s="55"/>
      <c r="I144" s="55"/>
      <c r="J144" s="88"/>
    </row>
    <row r="145" spans="1:10" s="22" customFormat="1" ht="15">
      <c r="A145" s="81"/>
      <c r="B145" s="87"/>
      <c r="C145" s="83"/>
      <c r="D145" s="84"/>
      <c r="E145" s="85"/>
      <c r="F145" s="85"/>
      <c r="G145" s="19"/>
      <c r="H145" s="55"/>
      <c r="I145" s="55"/>
      <c r="J145" s="88"/>
    </row>
    <row r="146" spans="1:10" s="22" customFormat="1" ht="38.25">
      <c r="A146" s="81" t="s">
        <v>469</v>
      </c>
      <c r="B146" s="82" t="s">
        <v>137</v>
      </c>
      <c r="C146" s="83" t="s">
        <v>6</v>
      </c>
      <c r="D146" s="84">
        <v>1</v>
      </c>
      <c r="E146" s="85"/>
      <c r="F146" s="85"/>
      <c r="G146" s="19"/>
      <c r="H146" s="55"/>
      <c r="I146" s="56"/>
      <c r="J146" s="56"/>
    </row>
    <row r="147" spans="1:10" s="22" customFormat="1" ht="15">
      <c r="A147" s="81"/>
      <c r="B147" s="82"/>
      <c r="C147" s="83"/>
      <c r="D147" s="84"/>
      <c r="E147" s="85"/>
      <c r="F147" s="85"/>
      <c r="G147" s="19"/>
      <c r="H147" s="55"/>
      <c r="I147" s="56"/>
      <c r="J147" s="56"/>
    </row>
    <row r="148" spans="1:10" s="22" customFormat="1" ht="26.25">
      <c r="A148" s="81" t="s">
        <v>470</v>
      </c>
      <c r="B148" s="136" t="s">
        <v>139</v>
      </c>
      <c r="C148" s="83" t="s">
        <v>6</v>
      </c>
      <c r="D148" s="84">
        <v>1</v>
      </c>
      <c r="E148" s="85"/>
      <c r="F148" s="85"/>
      <c r="G148" s="19"/>
      <c r="H148" s="55"/>
      <c r="I148" s="55"/>
      <c r="J148" s="88"/>
    </row>
    <row r="149" spans="1:10" s="22" customFormat="1" ht="15">
      <c r="A149" s="81"/>
      <c r="B149" s="87"/>
      <c r="C149" s="83"/>
      <c r="D149" s="84"/>
      <c r="E149" s="85"/>
      <c r="F149" s="85"/>
      <c r="G149" s="19"/>
      <c r="H149" s="55"/>
      <c r="I149" s="55"/>
      <c r="J149" s="88"/>
    </row>
    <row r="150" spans="1:10" s="22" customFormat="1" ht="15.75">
      <c r="A150" s="99"/>
      <c r="B150" s="100" t="s">
        <v>140</v>
      </c>
      <c r="C150" s="101"/>
      <c r="D150" s="102"/>
      <c r="E150" s="103"/>
      <c r="F150" s="104"/>
      <c r="G150" s="19"/>
      <c r="H150" s="55"/>
      <c r="I150" s="55"/>
      <c r="J150" s="88"/>
    </row>
    <row r="151" spans="7:10" s="74" customFormat="1" ht="15.75">
      <c r="G151" s="19"/>
      <c r="H151" s="55"/>
      <c r="I151" s="73"/>
      <c r="J151" s="73"/>
    </row>
    <row r="152" spans="1:10" s="22" customFormat="1" ht="18">
      <c r="A152" s="105" t="s">
        <v>425</v>
      </c>
      <c r="B152" s="125" t="s">
        <v>22</v>
      </c>
      <c r="C152" s="77"/>
      <c r="D152" s="78"/>
      <c r="E152" s="79"/>
      <c r="F152" s="79"/>
      <c r="G152" s="19"/>
      <c r="H152" s="55"/>
      <c r="I152" s="56"/>
      <c r="J152" s="56"/>
    </row>
    <row r="153" spans="1:10" s="22" customFormat="1" ht="15">
      <c r="A153" s="81"/>
      <c r="B153" s="82"/>
      <c r="C153" s="83"/>
      <c r="D153" s="84"/>
      <c r="E153" s="85"/>
      <c r="F153" s="85"/>
      <c r="G153" s="19"/>
      <c r="H153" s="55"/>
      <c r="I153" s="56"/>
      <c r="J153" s="56"/>
    </row>
    <row r="154" spans="1:10" s="22" customFormat="1" ht="25.5">
      <c r="A154" s="81" t="s">
        <v>471</v>
      </c>
      <c r="B154" s="82" t="s">
        <v>142</v>
      </c>
      <c r="C154" s="140" t="s">
        <v>221</v>
      </c>
      <c r="D154" s="84"/>
      <c r="E154" s="85"/>
      <c r="F154" s="85"/>
      <c r="G154" s="19"/>
      <c r="H154" s="55"/>
      <c r="I154" s="56"/>
      <c r="J154" s="56"/>
    </row>
    <row r="155" spans="1:10" s="22" customFormat="1" ht="15">
      <c r="A155" s="81"/>
      <c r="B155" s="82"/>
      <c r="C155" s="83"/>
      <c r="D155" s="84"/>
      <c r="E155" s="85"/>
      <c r="F155" s="85"/>
      <c r="G155" s="19"/>
      <c r="H155" s="55"/>
      <c r="I155" s="56"/>
      <c r="J155" s="56"/>
    </row>
    <row r="156" spans="1:10" s="22" customFormat="1" ht="15">
      <c r="A156" s="81" t="s">
        <v>472</v>
      </c>
      <c r="B156" s="138" t="s">
        <v>144</v>
      </c>
      <c r="C156" s="140" t="s">
        <v>223</v>
      </c>
      <c r="D156" s="84"/>
      <c r="E156" s="85"/>
      <c r="F156" s="85"/>
      <c r="G156" s="19"/>
      <c r="H156" s="56"/>
      <c r="I156" s="56"/>
      <c r="J156" s="56"/>
    </row>
    <row r="157" spans="1:10" s="22" customFormat="1" ht="15">
      <c r="A157" s="81"/>
      <c r="B157" s="82"/>
      <c r="C157" s="83"/>
      <c r="D157" s="84"/>
      <c r="E157" s="85"/>
      <c r="F157" s="85"/>
      <c r="G157" s="19"/>
      <c r="H157" s="56"/>
      <c r="I157" s="56"/>
      <c r="J157" s="56"/>
    </row>
    <row r="158" spans="1:10" s="22" customFormat="1" ht="39">
      <c r="A158" s="81" t="s">
        <v>473</v>
      </c>
      <c r="B158" s="87" t="s">
        <v>146</v>
      </c>
      <c r="C158" s="83" t="s">
        <v>6</v>
      </c>
      <c r="D158" s="84">
        <v>1</v>
      </c>
      <c r="E158" s="85"/>
      <c r="F158" s="85"/>
      <c r="G158" s="19"/>
      <c r="H158" s="55"/>
      <c r="I158" s="56"/>
      <c r="J158" s="56"/>
    </row>
    <row r="159" spans="1:10" s="22" customFormat="1" ht="15">
      <c r="A159" s="81"/>
      <c r="B159" s="82"/>
      <c r="C159" s="83"/>
      <c r="D159" s="84"/>
      <c r="E159" s="85"/>
      <c r="F159" s="85"/>
      <c r="G159" s="19"/>
      <c r="H159" s="55"/>
      <c r="I159" s="56"/>
      <c r="J159" s="56"/>
    </row>
    <row r="160" spans="1:10" s="22" customFormat="1" ht="15">
      <c r="A160" s="81" t="s">
        <v>474</v>
      </c>
      <c r="B160" s="87" t="s">
        <v>148</v>
      </c>
      <c r="C160" s="83" t="s">
        <v>6</v>
      </c>
      <c r="D160" s="84">
        <v>1</v>
      </c>
      <c r="E160" s="85"/>
      <c r="F160" s="85"/>
      <c r="G160" s="19"/>
      <c r="H160" s="55"/>
      <c r="I160" s="56"/>
      <c r="J160" s="56"/>
    </row>
    <row r="161" spans="1:10" s="22" customFormat="1" ht="15">
      <c r="A161" s="81"/>
      <c r="B161" s="82"/>
      <c r="C161" s="83"/>
      <c r="D161" s="84"/>
      <c r="E161" s="85"/>
      <c r="F161" s="85"/>
      <c r="G161" s="19"/>
      <c r="H161" s="55"/>
      <c r="I161" s="56"/>
      <c r="J161" s="56"/>
    </row>
    <row r="162" spans="1:10" s="22" customFormat="1" ht="26.25">
      <c r="A162" s="81" t="s">
        <v>475</v>
      </c>
      <c r="B162" s="87" t="s">
        <v>150</v>
      </c>
      <c r="C162" s="83" t="s">
        <v>29</v>
      </c>
      <c r="D162" s="84">
        <f>D31</f>
        <v>285.04</v>
      </c>
      <c r="E162" s="85"/>
      <c r="F162" s="85"/>
      <c r="G162" s="19"/>
      <c r="H162" s="55"/>
      <c r="I162" s="56"/>
      <c r="J162" s="56"/>
    </row>
    <row r="163" spans="1:10" s="22" customFormat="1" ht="15">
      <c r="A163" s="81"/>
      <c r="B163" s="82"/>
      <c r="C163" s="83"/>
      <c r="D163" s="84"/>
      <c r="E163" s="85"/>
      <c r="F163" s="85"/>
      <c r="G163" s="19"/>
      <c r="H163" s="55"/>
      <c r="I163" s="56"/>
      <c r="J163" s="56"/>
    </row>
    <row r="164" spans="1:10" s="22" customFormat="1" ht="26.25">
      <c r="A164" s="81" t="s">
        <v>476</v>
      </c>
      <c r="B164" s="87" t="s">
        <v>152</v>
      </c>
      <c r="C164" s="83" t="s">
        <v>29</v>
      </c>
      <c r="D164" s="84">
        <f>D31</f>
        <v>285.04</v>
      </c>
      <c r="E164" s="85"/>
      <c r="F164" s="85"/>
      <c r="G164" s="19"/>
      <c r="H164" s="55"/>
      <c r="I164" s="56"/>
      <c r="J164" s="56"/>
    </row>
    <row r="165" spans="1:10" s="22" customFormat="1" ht="15">
      <c r="A165" s="81"/>
      <c r="B165" s="82"/>
      <c r="C165" s="83"/>
      <c r="D165" s="84"/>
      <c r="E165" s="85"/>
      <c r="F165" s="85"/>
      <c r="G165" s="19"/>
      <c r="H165" s="55"/>
      <c r="I165" s="56"/>
      <c r="J165" s="56"/>
    </row>
    <row r="166" spans="1:10" s="22" customFormat="1" ht="15">
      <c r="A166" s="81" t="s">
        <v>477</v>
      </c>
      <c r="B166" s="87" t="s">
        <v>154</v>
      </c>
      <c r="C166" s="83" t="s">
        <v>67</v>
      </c>
      <c r="D166" s="84">
        <f>D31*3</f>
        <v>855.1200000000001</v>
      </c>
      <c r="E166" s="85"/>
      <c r="F166" s="85"/>
      <c r="G166" s="19"/>
      <c r="H166" s="55"/>
      <c r="I166" s="55"/>
      <c r="J166" s="88"/>
    </row>
    <row r="167" spans="1:10" s="22" customFormat="1" ht="15">
      <c r="A167" s="81"/>
      <c r="B167" s="87"/>
      <c r="C167" s="83"/>
      <c r="D167" s="84"/>
      <c r="E167" s="85"/>
      <c r="F167" s="85"/>
      <c r="G167" s="19"/>
      <c r="H167" s="55"/>
      <c r="I167" s="55"/>
      <c r="J167" s="88"/>
    </row>
    <row r="168" spans="1:10" s="22" customFormat="1" ht="51">
      <c r="A168" s="81" t="s">
        <v>478</v>
      </c>
      <c r="B168" s="98" t="s">
        <v>156</v>
      </c>
      <c r="C168" s="83" t="s">
        <v>6</v>
      </c>
      <c r="D168" s="84">
        <v>1</v>
      </c>
      <c r="E168" s="85"/>
      <c r="F168" s="85"/>
      <c r="G168" s="19"/>
      <c r="H168" s="55"/>
      <c r="I168" s="55"/>
      <c r="J168" s="88"/>
    </row>
    <row r="169" spans="1:10" s="22" customFormat="1" ht="15">
      <c r="A169" s="81"/>
      <c r="B169" s="87"/>
      <c r="C169" s="83"/>
      <c r="D169" s="84"/>
      <c r="E169" s="139"/>
      <c r="F169" s="85"/>
      <c r="G169" s="19"/>
      <c r="H169" s="55"/>
      <c r="I169" s="55"/>
      <c r="J169" s="88"/>
    </row>
    <row r="170" spans="1:10" s="22" customFormat="1" ht="114.75">
      <c r="A170" s="81" t="s">
        <v>479</v>
      </c>
      <c r="B170" s="98" t="s">
        <v>158</v>
      </c>
      <c r="C170" s="83" t="s">
        <v>6</v>
      </c>
      <c r="D170" s="84">
        <v>1</v>
      </c>
      <c r="E170" s="85"/>
      <c r="F170" s="85"/>
      <c r="G170" s="92"/>
      <c r="H170" s="55"/>
      <c r="I170" s="55"/>
      <c r="J170" s="88"/>
    </row>
    <row r="171" spans="1:10" s="22" customFormat="1" ht="15">
      <c r="A171" s="81"/>
      <c r="B171" s="87"/>
      <c r="C171" s="83"/>
      <c r="D171" s="84"/>
      <c r="E171" s="85"/>
      <c r="F171" s="85"/>
      <c r="G171" s="19"/>
      <c r="H171" s="55"/>
      <c r="I171" s="55"/>
      <c r="J171" s="88"/>
    </row>
    <row r="172" spans="1:10" s="22" customFormat="1" ht="51">
      <c r="A172" s="81" t="s">
        <v>480</v>
      </c>
      <c r="B172" s="98" t="s">
        <v>160</v>
      </c>
      <c r="C172" s="83" t="s">
        <v>6</v>
      </c>
      <c r="D172" s="84">
        <v>1</v>
      </c>
      <c r="E172" s="85"/>
      <c r="F172" s="85"/>
      <c r="G172" s="19"/>
      <c r="H172" s="55"/>
      <c r="I172" s="55"/>
      <c r="J172" s="88"/>
    </row>
    <row r="173" spans="1:10" s="22" customFormat="1" ht="15">
      <c r="A173" s="81"/>
      <c r="B173" s="87"/>
      <c r="C173" s="83"/>
      <c r="D173" s="84"/>
      <c r="E173" s="85"/>
      <c r="F173" s="85"/>
      <c r="G173" s="19"/>
      <c r="H173" s="55"/>
      <c r="I173" s="55"/>
      <c r="J173" s="88"/>
    </row>
    <row r="174" spans="1:10" s="22" customFormat="1" ht="63.75">
      <c r="A174" s="81" t="s">
        <v>481</v>
      </c>
      <c r="B174" s="98" t="s">
        <v>162</v>
      </c>
      <c r="C174" s="83" t="s">
        <v>6</v>
      </c>
      <c r="D174" s="84">
        <v>1</v>
      </c>
      <c r="E174" s="85"/>
      <c r="F174" s="85"/>
      <c r="G174" s="19"/>
      <c r="H174" s="55"/>
      <c r="I174" s="55"/>
      <c r="J174" s="88"/>
    </row>
    <row r="175" spans="1:10" s="22" customFormat="1" ht="15">
      <c r="A175" s="81"/>
      <c r="B175" s="82"/>
      <c r="C175" s="83"/>
      <c r="D175" s="84"/>
      <c r="E175" s="85"/>
      <c r="F175" s="85"/>
      <c r="G175" s="19"/>
      <c r="H175" s="55"/>
      <c r="I175" s="56"/>
      <c r="J175" s="56"/>
    </row>
    <row r="176" spans="1:10" s="74" customFormat="1" ht="15.75">
      <c r="A176" s="99"/>
      <c r="B176" s="100" t="s">
        <v>163</v>
      </c>
      <c r="C176" s="101"/>
      <c r="D176" s="102"/>
      <c r="E176" s="103"/>
      <c r="F176" s="104"/>
      <c r="G176" s="19"/>
      <c r="H176" s="55"/>
      <c r="I176" s="73"/>
      <c r="J176" s="73"/>
    </row>
    <row r="177" ht="15">
      <c r="G177" s="19"/>
    </row>
    <row r="178" ht="15">
      <c r="G178" s="19"/>
    </row>
    <row r="179" ht="15">
      <c r="G179" s="19"/>
    </row>
    <row r="180" ht="15">
      <c r="G180" s="19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  <row r="188" ht="15">
      <c r="G188" s="19"/>
    </row>
    <row r="189" ht="15">
      <c r="G189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2" max="255" man="1"/>
    <brk id="1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482</v>
      </c>
      <c r="B3" s="250" t="s">
        <v>483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484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485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486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487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488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489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484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490</v>
      </c>
      <c r="B31" s="87" t="s">
        <v>28</v>
      </c>
      <c r="C31" s="83" t="s">
        <v>29</v>
      </c>
      <c r="D31" s="84">
        <v>235.17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491</v>
      </c>
      <c r="B33" s="89" t="s">
        <v>31</v>
      </c>
      <c r="C33" s="90" t="s">
        <v>32</v>
      </c>
      <c r="D33" s="84">
        <v>20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492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493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494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495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496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497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498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499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500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501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485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502</v>
      </c>
      <c r="B59" s="107" t="s">
        <v>55</v>
      </c>
      <c r="C59" s="83" t="s">
        <v>5</v>
      </c>
      <c r="D59" s="84">
        <v>2.9914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503</v>
      </c>
      <c r="B61" s="107" t="s">
        <v>57</v>
      </c>
      <c r="C61" s="83" t="s">
        <v>5</v>
      </c>
      <c r="D61" s="84">
        <f>D95</f>
        <v>221.241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504</v>
      </c>
      <c r="B63" s="87" t="s">
        <v>59</v>
      </c>
      <c r="C63" s="108"/>
      <c r="D63" s="109">
        <v>486.6437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291.98622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145.99311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48.664370000000005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505</v>
      </c>
      <c r="B68" s="87" t="s">
        <v>64</v>
      </c>
      <c r="C68" s="108"/>
      <c r="D68" s="118">
        <v>4.38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2.6279999999999997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1.3139999999999998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0.438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506</v>
      </c>
      <c r="B73" s="87" t="s">
        <v>66</v>
      </c>
      <c r="C73" s="83" t="s">
        <v>67</v>
      </c>
      <c r="D73" s="84">
        <v>176.378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507</v>
      </c>
      <c r="B75" s="119" t="s">
        <v>69</v>
      </c>
      <c r="C75" s="83" t="s">
        <v>70</v>
      </c>
      <c r="D75" s="84">
        <v>28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508</v>
      </c>
      <c r="B77" s="119" t="s">
        <v>72</v>
      </c>
      <c r="C77" s="83" t="s">
        <v>5</v>
      </c>
      <c r="D77" s="84">
        <v>30.9453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509</v>
      </c>
      <c r="B79" s="87" t="s">
        <v>74</v>
      </c>
      <c r="C79" s="83" t="s">
        <v>5</v>
      </c>
      <c r="D79" s="84">
        <v>129.145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510</v>
      </c>
      <c r="B81" s="119" t="s">
        <v>76</v>
      </c>
      <c r="C81" s="83" t="s">
        <v>5</v>
      </c>
      <c r="D81" s="84">
        <v>319.389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511</v>
      </c>
      <c r="B83" s="107" t="s">
        <v>78</v>
      </c>
      <c r="C83" s="83" t="s">
        <v>5</v>
      </c>
      <c r="D83" s="84">
        <f>D59</f>
        <v>2.9914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512</v>
      </c>
      <c r="B85" s="87" t="s">
        <v>80</v>
      </c>
      <c r="C85" s="83" t="s">
        <v>5</v>
      </c>
      <c r="D85" s="84">
        <v>171.635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486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513</v>
      </c>
      <c r="B91" s="87" t="s">
        <v>84</v>
      </c>
      <c r="C91" s="83" t="s">
        <v>29</v>
      </c>
      <c r="D91" s="84">
        <v>440.34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514</v>
      </c>
      <c r="B93" s="87" t="s">
        <v>86</v>
      </c>
      <c r="C93" s="83" t="s">
        <v>67</v>
      </c>
      <c r="D93" s="84">
        <v>603.578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515</v>
      </c>
      <c r="B95" s="87" t="s">
        <v>90</v>
      </c>
      <c r="C95" s="83" t="s">
        <v>5</v>
      </c>
      <c r="D95" s="84">
        <v>221.241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26.25">
      <c r="A97" s="106" t="s">
        <v>516</v>
      </c>
      <c r="B97" s="87" t="s">
        <v>92</v>
      </c>
      <c r="C97" s="83" t="s">
        <v>67</v>
      </c>
      <c r="D97" s="84">
        <f>D93</f>
        <v>603.578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126"/>
      <c r="E98" s="85"/>
      <c r="F98" s="85"/>
      <c r="G98" s="92"/>
      <c r="H98" s="56"/>
      <c r="I98" s="56"/>
      <c r="J98" s="56"/>
    </row>
    <row r="99" spans="1:10" s="22" customFormat="1" ht="64.5">
      <c r="A99" s="106" t="s">
        <v>517</v>
      </c>
      <c r="B99" s="87" t="s">
        <v>94</v>
      </c>
      <c r="C99" s="83" t="s">
        <v>67</v>
      </c>
      <c r="D99" s="84">
        <f>D93</f>
        <v>603.578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84"/>
      <c r="E100" s="85"/>
      <c r="F100" s="85"/>
      <c r="G100" s="92"/>
      <c r="H100" s="56"/>
      <c r="I100" s="56"/>
      <c r="J100" s="56"/>
    </row>
    <row r="101" spans="1:10" s="74" customFormat="1" ht="15.75">
      <c r="A101" s="99"/>
      <c r="B101" s="100" t="s">
        <v>95</v>
      </c>
      <c r="C101" s="101"/>
      <c r="D101" s="102"/>
      <c r="E101" s="103"/>
      <c r="F101" s="104"/>
      <c r="G101" s="19"/>
      <c r="H101" s="55"/>
      <c r="I101" s="73"/>
      <c r="J101" s="73"/>
    </row>
    <row r="103" spans="1:10" s="22" customFormat="1" ht="18">
      <c r="A103" s="105" t="s">
        <v>487</v>
      </c>
      <c r="B103" s="125" t="s">
        <v>19</v>
      </c>
      <c r="C103" s="77"/>
      <c r="D103" s="78"/>
      <c r="E103" s="79"/>
      <c r="F103" s="79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77.25">
      <c r="A105" s="106" t="s">
        <v>518</v>
      </c>
      <c r="B105" s="87" t="s">
        <v>97</v>
      </c>
      <c r="C105" s="83"/>
      <c r="D105" s="84"/>
      <c r="E105" s="85"/>
      <c r="F105" s="85"/>
      <c r="G105" s="19"/>
      <c r="H105" s="55"/>
      <c r="I105" s="55"/>
      <c r="J105" s="88"/>
    </row>
    <row r="106" spans="1:10" s="22" customFormat="1" ht="15">
      <c r="A106" s="106"/>
      <c r="B106" s="127" t="s">
        <v>98</v>
      </c>
      <c r="C106" s="128" t="s">
        <v>29</v>
      </c>
      <c r="D106" s="114">
        <f>D31</f>
        <v>235.17</v>
      </c>
      <c r="E106" s="129"/>
      <c r="F106" s="114"/>
      <c r="G106" s="19"/>
      <c r="H106" s="55"/>
      <c r="I106" s="55"/>
      <c r="J106" s="88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15">
      <c r="A108" s="106" t="s">
        <v>519</v>
      </c>
      <c r="B108" s="119" t="s">
        <v>100</v>
      </c>
      <c r="C108" s="130"/>
      <c r="D108" s="131"/>
      <c r="E108" s="132"/>
      <c r="F108" s="133"/>
      <c r="G108" s="19"/>
      <c r="H108" s="55"/>
      <c r="I108" s="56"/>
      <c r="J108" s="56"/>
    </row>
    <row r="109" spans="1:10" s="22" customFormat="1" ht="25.5">
      <c r="A109" s="81"/>
      <c r="B109" s="119" t="s">
        <v>101</v>
      </c>
      <c r="C109" s="130"/>
      <c r="D109" s="131"/>
      <c r="E109" s="132"/>
      <c r="F109" s="133"/>
      <c r="G109" s="19"/>
      <c r="H109" s="55"/>
      <c r="I109" s="56"/>
      <c r="J109" s="56"/>
    </row>
    <row r="110" spans="1:10" s="22" customFormat="1" ht="38.25">
      <c r="A110" s="81"/>
      <c r="B110" s="119" t="s">
        <v>102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103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15">
      <c r="A112" s="81"/>
      <c r="B112" s="127" t="s">
        <v>104</v>
      </c>
      <c r="C112" s="128" t="s">
        <v>32</v>
      </c>
      <c r="D112" s="114">
        <v>15</v>
      </c>
      <c r="E112" s="129"/>
      <c r="F112" s="114"/>
      <c r="G112" s="19"/>
      <c r="H112" s="55"/>
      <c r="I112" s="56"/>
      <c r="J112" s="56"/>
    </row>
    <row r="113" spans="1:10" s="22" customFormat="1" ht="15">
      <c r="A113" s="81"/>
      <c r="B113" s="134" t="s">
        <v>105</v>
      </c>
      <c r="C113" s="128" t="s">
        <v>32</v>
      </c>
      <c r="D113" s="114">
        <v>1</v>
      </c>
      <c r="E113" s="129"/>
      <c r="F113" s="114"/>
      <c r="G113" s="19"/>
      <c r="H113" s="55"/>
      <c r="I113" s="56"/>
      <c r="J113" s="56"/>
    </row>
    <row r="114" spans="1:10" s="22" customFormat="1" ht="15">
      <c r="A114" s="81"/>
      <c r="B114" s="127" t="s">
        <v>106</v>
      </c>
      <c r="C114" s="128" t="s">
        <v>32</v>
      </c>
      <c r="D114" s="114">
        <v>3</v>
      </c>
      <c r="E114" s="129"/>
      <c r="F114" s="114"/>
      <c r="G114" s="19"/>
      <c r="H114" s="55"/>
      <c r="I114" s="56"/>
      <c r="J114" s="56"/>
    </row>
    <row r="115" spans="1:10" s="22" customFormat="1" ht="15">
      <c r="A115" s="81"/>
      <c r="B115" s="82"/>
      <c r="C115" s="83"/>
      <c r="D115" s="84"/>
      <c r="E115" s="85"/>
      <c r="F115" s="85"/>
      <c r="G115" s="19"/>
      <c r="H115" s="55"/>
      <c r="I115" s="56"/>
      <c r="J115" s="56"/>
    </row>
    <row r="116" spans="1:10" s="22" customFormat="1" ht="63.75">
      <c r="A116" s="106" t="s">
        <v>520</v>
      </c>
      <c r="B116" s="119" t="s">
        <v>108</v>
      </c>
      <c r="C116" s="83"/>
      <c r="D116" s="84"/>
      <c r="E116" s="85"/>
      <c r="F116" s="85"/>
      <c r="G116" s="19"/>
      <c r="H116" s="55"/>
      <c r="I116" s="56"/>
      <c r="J116" s="56"/>
    </row>
    <row r="117" spans="1:10" s="22" customFormat="1" ht="15">
      <c r="A117" s="81"/>
      <c r="B117" s="127" t="s">
        <v>109</v>
      </c>
      <c r="C117" s="128" t="s">
        <v>32</v>
      </c>
      <c r="D117" s="114">
        <v>19</v>
      </c>
      <c r="E117" s="129"/>
      <c r="F117" s="114"/>
      <c r="G117" s="19"/>
      <c r="H117" s="55"/>
      <c r="I117" s="56"/>
      <c r="J117" s="56"/>
    </row>
    <row r="118" spans="1:10" s="22" customFormat="1" ht="15">
      <c r="A118" s="81"/>
      <c r="B118" s="82"/>
      <c r="C118" s="83"/>
      <c r="D118" s="84"/>
      <c r="E118" s="85"/>
      <c r="F118" s="85"/>
      <c r="G118" s="19"/>
      <c r="H118" s="55"/>
      <c r="I118" s="56"/>
      <c r="J118" s="56"/>
    </row>
    <row r="119" spans="1:10" s="22" customFormat="1" ht="26.25">
      <c r="A119" s="106" t="s">
        <v>521</v>
      </c>
      <c r="B119" s="107" t="s">
        <v>112</v>
      </c>
      <c r="C119" s="83" t="s">
        <v>6</v>
      </c>
      <c r="D119" s="84">
        <v>1</v>
      </c>
      <c r="E119" s="85"/>
      <c r="F119" s="85"/>
      <c r="G119" s="19"/>
      <c r="H119" s="55"/>
      <c r="I119" s="56"/>
      <c r="J119" s="56"/>
    </row>
    <row r="120" spans="1:10" s="22" customFormat="1" ht="15">
      <c r="A120" s="81"/>
      <c r="B120" s="82"/>
      <c r="C120" s="83"/>
      <c r="D120" s="84"/>
      <c r="E120" s="85"/>
      <c r="F120" s="85"/>
      <c r="G120" s="19"/>
      <c r="H120" s="55"/>
      <c r="I120" s="56"/>
      <c r="J120" s="56"/>
    </row>
    <row r="121" spans="1:10" s="22" customFormat="1" ht="39">
      <c r="A121" s="106" t="s">
        <v>522</v>
      </c>
      <c r="B121" s="107" t="s">
        <v>114</v>
      </c>
      <c r="C121" s="83" t="s">
        <v>6</v>
      </c>
      <c r="D121" s="84">
        <v>8</v>
      </c>
      <c r="E121" s="85"/>
      <c r="F121" s="85"/>
      <c r="G121" s="19"/>
      <c r="H121" s="55"/>
      <c r="I121" s="56"/>
      <c r="J121" s="56"/>
    </row>
    <row r="122" spans="1:10" s="22" customFormat="1" ht="15">
      <c r="A122" s="81"/>
      <c r="B122" s="82"/>
      <c r="C122" s="83"/>
      <c r="D122" s="84"/>
      <c r="E122" s="85"/>
      <c r="F122" s="85"/>
      <c r="G122" s="19"/>
      <c r="H122" s="55"/>
      <c r="I122" s="56"/>
      <c r="J122" s="56"/>
    </row>
    <row r="123" spans="1:10" s="22" customFormat="1" ht="39">
      <c r="A123" s="106" t="s">
        <v>523</v>
      </c>
      <c r="B123" s="107" t="s">
        <v>116</v>
      </c>
      <c r="C123" s="83" t="s">
        <v>6</v>
      </c>
      <c r="D123" s="84">
        <v>4</v>
      </c>
      <c r="E123" s="85"/>
      <c r="F123" s="85"/>
      <c r="G123" s="19"/>
      <c r="H123" s="55"/>
      <c r="I123" s="56"/>
      <c r="J123" s="56"/>
    </row>
    <row r="124" spans="1:10" s="22" customFormat="1" ht="15">
      <c r="A124" s="81"/>
      <c r="B124" s="82"/>
      <c r="C124" s="83"/>
      <c r="D124" s="84"/>
      <c r="E124" s="85"/>
      <c r="F124" s="85"/>
      <c r="G124" s="19"/>
      <c r="H124" s="55"/>
      <c r="I124" s="56"/>
      <c r="J124" s="56"/>
    </row>
    <row r="125" spans="1:10" s="22" customFormat="1" ht="39">
      <c r="A125" s="106" t="s">
        <v>524</v>
      </c>
      <c r="B125" s="87" t="s">
        <v>118</v>
      </c>
      <c r="C125" s="83" t="s">
        <v>5</v>
      </c>
      <c r="D125" s="84">
        <v>18</v>
      </c>
      <c r="E125" s="85"/>
      <c r="F125" s="85"/>
      <c r="G125" s="19"/>
      <c r="H125" s="55"/>
      <c r="I125" s="56"/>
      <c r="J125" s="56"/>
    </row>
    <row r="126" spans="1:10" s="22" customFormat="1" ht="15">
      <c r="A126" s="81"/>
      <c r="B126" s="82"/>
      <c r="C126" s="83"/>
      <c r="D126" s="84"/>
      <c r="E126" s="85"/>
      <c r="F126" s="85"/>
      <c r="G126" s="19"/>
      <c r="H126" s="56"/>
      <c r="I126" s="56"/>
      <c r="J126" s="56"/>
    </row>
    <row r="127" spans="1:10" s="22" customFormat="1" ht="64.5">
      <c r="A127" s="106" t="s">
        <v>525</v>
      </c>
      <c r="B127" s="107" t="s">
        <v>120</v>
      </c>
      <c r="C127" s="83" t="s">
        <v>6</v>
      </c>
      <c r="D127" s="84">
        <f>D123+D121</f>
        <v>12</v>
      </c>
      <c r="E127" s="85"/>
      <c r="F127" s="85"/>
      <c r="G127" s="19"/>
      <c r="H127" s="56"/>
      <c r="I127" s="56"/>
      <c r="J127" s="56"/>
    </row>
    <row r="128" spans="1:10" s="22" customFormat="1" ht="15">
      <c r="A128" s="81"/>
      <c r="B128" s="107"/>
      <c r="C128" s="83"/>
      <c r="D128" s="84"/>
      <c r="E128" s="85"/>
      <c r="F128" s="85"/>
      <c r="G128" s="92"/>
      <c r="H128" s="56"/>
      <c r="I128" s="56"/>
      <c r="J128" s="56"/>
    </row>
    <row r="129" spans="1:10" s="74" customFormat="1" ht="15.75">
      <c r="A129" s="99"/>
      <c r="B129" s="100" t="s">
        <v>121</v>
      </c>
      <c r="C129" s="101"/>
      <c r="D129" s="102"/>
      <c r="E129" s="103"/>
      <c r="F129" s="104"/>
      <c r="G129" s="19"/>
      <c r="H129" s="55"/>
      <c r="I129" s="73"/>
      <c r="J129" s="73"/>
    </row>
    <row r="130" ht="15">
      <c r="G130" s="19"/>
    </row>
    <row r="131" spans="1:10" s="22" customFormat="1" ht="18">
      <c r="A131" s="105" t="s">
        <v>488</v>
      </c>
      <c r="B131" s="125" t="s">
        <v>2</v>
      </c>
      <c r="C131" s="77"/>
      <c r="D131" s="78"/>
      <c r="E131" s="79"/>
      <c r="F131" s="79"/>
      <c r="G131" s="92"/>
      <c r="H131" s="55"/>
      <c r="I131" s="56"/>
      <c r="J131" s="56"/>
    </row>
    <row r="132" spans="1:10" s="22" customFormat="1" ht="15">
      <c r="A132" s="81"/>
      <c r="B132" s="82"/>
      <c r="C132" s="83"/>
      <c r="D132" s="84"/>
      <c r="E132" s="85"/>
      <c r="F132" s="85"/>
      <c r="G132" s="19"/>
      <c r="H132" s="55"/>
      <c r="I132" s="56"/>
      <c r="J132" s="56"/>
    </row>
    <row r="133" spans="1:10" s="22" customFormat="1" ht="51">
      <c r="A133" s="81" t="s">
        <v>526</v>
      </c>
      <c r="B133" s="82" t="s">
        <v>123</v>
      </c>
      <c r="C133" s="83" t="s">
        <v>6</v>
      </c>
      <c r="D133" s="84">
        <v>1</v>
      </c>
      <c r="E133" s="85"/>
      <c r="F133" s="85"/>
      <c r="G133" s="92"/>
      <c r="H133" s="55"/>
      <c r="I133" s="56"/>
      <c r="J133" s="56"/>
    </row>
    <row r="134" spans="1:10" s="22" customFormat="1" ht="15">
      <c r="A134" s="81"/>
      <c r="B134" s="82"/>
      <c r="C134" s="83"/>
      <c r="D134" s="84"/>
      <c r="E134" s="85"/>
      <c r="F134" s="85"/>
      <c r="G134" s="92"/>
      <c r="H134" s="55"/>
      <c r="I134" s="56"/>
      <c r="J134" s="56"/>
    </row>
    <row r="135" spans="1:10" s="22" customFormat="1" ht="38.25">
      <c r="A135" s="81" t="s">
        <v>527</v>
      </c>
      <c r="B135" s="82" t="s">
        <v>125</v>
      </c>
      <c r="C135" s="83" t="s">
        <v>6</v>
      </c>
      <c r="D135" s="84">
        <v>1</v>
      </c>
      <c r="E135" s="85"/>
      <c r="F135" s="85"/>
      <c r="G135" s="92"/>
      <c r="H135" s="55"/>
      <c r="I135" s="56"/>
      <c r="J135" s="56"/>
    </row>
    <row r="136" spans="1:10" s="22" customFormat="1" ht="15">
      <c r="A136" s="81"/>
      <c r="B136" s="82"/>
      <c r="C136" s="83"/>
      <c r="D136" s="84"/>
      <c r="E136" s="85"/>
      <c r="F136" s="85"/>
      <c r="G136" s="92"/>
      <c r="H136" s="55"/>
      <c r="I136" s="56"/>
      <c r="J136" s="56"/>
    </row>
    <row r="137" spans="1:10" s="22" customFormat="1" ht="26.25">
      <c r="A137" s="81" t="s">
        <v>528</v>
      </c>
      <c r="B137" s="136" t="s">
        <v>127</v>
      </c>
      <c r="C137" s="83" t="s">
        <v>6</v>
      </c>
      <c r="D137" s="84">
        <v>1</v>
      </c>
      <c r="E137" s="85"/>
      <c r="F137" s="85"/>
      <c r="G137" s="92"/>
      <c r="H137" s="55"/>
      <c r="I137" s="56"/>
      <c r="J137" s="56"/>
    </row>
    <row r="138" spans="1:10" s="22" customFormat="1" ht="15">
      <c r="A138" s="81"/>
      <c r="B138" s="82"/>
      <c r="C138" s="83"/>
      <c r="D138" s="84"/>
      <c r="E138" s="85"/>
      <c r="F138" s="85"/>
      <c r="G138" s="137"/>
      <c r="H138" s="55"/>
      <c r="I138" s="56"/>
      <c r="J138" s="56"/>
    </row>
    <row r="139" spans="1:10" s="22" customFormat="1" ht="51.75">
      <c r="A139" s="81" t="s">
        <v>529</v>
      </c>
      <c r="B139" s="136" t="s">
        <v>129</v>
      </c>
      <c r="C139" s="83" t="s">
        <v>6</v>
      </c>
      <c r="D139" s="84">
        <v>1</v>
      </c>
      <c r="E139" s="85"/>
      <c r="F139" s="85"/>
      <c r="G139" s="92"/>
      <c r="H139" s="55"/>
      <c r="I139" s="55"/>
      <c r="J139" s="88"/>
    </row>
    <row r="140" spans="1:10" s="22" customFormat="1" ht="15">
      <c r="A140" s="81"/>
      <c r="B140" s="87"/>
      <c r="C140" s="83"/>
      <c r="D140" s="84"/>
      <c r="E140" s="85"/>
      <c r="F140" s="85"/>
      <c r="G140" s="92"/>
      <c r="H140" s="55"/>
      <c r="I140" s="55"/>
      <c r="J140" s="88"/>
    </row>
    <row r="141" spans="1:10" s="22" customFormat="1" ht="15">
      <c r="A141" s="81" t="s">
        <v>530</v>
      </c>
      <c r="B141" s="136" t="s">
        <v>131</v>
      </c>
      <c r="C141" s="83" t="s">
        <v>6</v>
      </c>
      <c r="D141" s="84">
        <f>D35</f>
        <v>3</v>
      </c>
      <c r="E141" s="85"/>
      <c r="F141" s="85"/>
      <c r="G141" s="19"/>
      <c r="H141" s="55"/>
      <c r="I141" s="55"/>
      <c r="J141" s="88"/>
    </row>
    <row r="142" spans="1:10" s="22" customFormat="1" ht="15">
      <c r="A142" s="81"/>
      <c r="B142" s="87"/>
      <c r="C142" s="83"/>
      <c r="D142" s="84"/>
      <c r="E142" s="85"/>
      <c r="F142" s="85"/>
      <c r="G142" s="19"/>
      <c r="H142" s="55"/>
      <c r="I142" s="55"/>
      <c r="J142" s="88"/>
    </row>
    <row r="143" spans="1:10" s="22" customFormat="1" ht="38.25">
      <c r="A143" s="81" t="s">
        <v>531</v>
      </c>
      <c r="B143" s="82" t="s">
        <v>133</v>
      </c>
      <c r="C143" s="83" t="s">
        <v>6</v>
      </c>
      <c r="D143" s="84">
        <v>1</v>
      </c>
      <c r="E143" s="85"/>
      <c r="F143" s="85"/>
      <c r="G143" s="19"/>
      <c r="H143" s="55"/>
      <c r="I143" s="55"/>
      <c r="J143" s="88"/>
    </row>
    <row r="144" spans="1:10" s="22" customFormat="1" ht="15">
      <c r="A144" s="81"/>
      <c r="B144" s="87"/>
      <c r="C144" s="83"/>
      <c r="D144" s="84"/>
      <c r="E144" s="85"/>
      <c r="F144" s="85"/>
      <c r="G144" s="19"/>
      <c r="H144" s="55"/>
      <c r="I144" s="55"/>
      <c r="J144" s="88"/>
    </row>
    <row r="145" spans="1:10" s="22" customFormat="1" ht="51.75">
      <c r="A145" s="81" t="s">
        <v>532</v>
      </c>
      <c r="B145" s="136" t="s">
        <v>135</v>
      </c>
      <c r="C145" s="83" t="s">
        <v>6</v>
      </c>
      <c r="D145" s="84">
        <v>1</v>
      </c>
      <c r="E145" s="85"/>
      <c r="F145" s="85"/>
      <c r="G145" s="11"/>
      <c r="H145" s="55"/>
      <c r="I145" s="55"/>
      <c r="J145" s="88"/>
    </row>
    <row r="146" spans="1:10" s="22" customFormat="1" ht="15">
      <c r="A146" s="81"/>
      <c r="B146" s="87"/>
      <c r="C146" s="83"/>
      <c r="D146" s="84"/>
      <c r="E146" s="85"/>
      <c r="F146" s="85"/>
      <c r="G146" s="19"/>
      <c r="H146" s="55"/>
      <c r="I146" s="55"/>
      <c r="J146" s="88"/>
    </row>
    <row r="147" spans="1:10" s="22" customFormat="1" ht="38.25">
      <c r="A147" s="81" t="s">
        <v>533</v>
      </c>
      <c r="B147" s="82" t="s">
        <v>137</v>
      </c>
      <c r="C147" s="83" t="s">
        <v>6</v>
      </c>
      <c r="D147" s="84">
        <v>1</v>
      </c>
      <c r="E147" s="85"/>
      <c r="F147" s="85"/>
      <c r="G147" s="19"/>
      <c r="H147" s="55"/>
      <c r="I147" s="56"/>
      <c r="J147" s="56"/>
    </row>
    <row r="148" spans="1:10" s="22" customFormat="1" ht="15">
      <c r="A148" s="81"/>
      <c r="B148" s="82"/>
      <c r="C148" s="83"/>
      <c r="D148" s="84"/>
      <c r="E148" s="85"/>
      <c r="F148" s="85"/>
      <c r="G148" s="19"/>
      <c r="H148" s="55"/>
      <c r="I148" s="56"/>
      <c r="J148" s="56"/>
    </row>
    <row r="149" spans="1:10" s="22" customFormat="1" ht="26.25">
      <c r="A149" s="81" t="s">
        <v>534</v>
      </c>
      <c r="B149" s="136" t="s">
        <v>139</v>
      </c>
      <c r="C149" s="83" t="s">
        <v>6</v>
      </c>
      <c r="D149" s="84">
        <v>1</v>
      </c>
      <c r="E149" s="85"/>
      <c r="F149" s="85"/>
      <c r="G149" s="19"/>
      <c r="H149" s="55"/>
      <c r="I149" s="55"/>
      <c r="J149" s="88"/>
    </row>
    <row r="150" spans="1:10" s="22" customFormat="1" ht="15">
      <c r="A150" s="81"/>
      <c r="B150" s="87"/>
      <c r="C150" s="83"/>
      <c r="D150" s="84"/>
      <c r="E150" s="85"/>
      <c r="F150" s="85"/>
      <c r="G150" s="19"/>
      <c r="H150" s="55"/>
      <c r="I150" s="55"/>
      <c r="J150" s="88"/>
    </row>
    <row r="151" spans="1:10" s="22" customFormat="1" ht="15.75">
      <c r="A151" s="99"/>
      <c r="B151" s="100" t="s">
        <v>140</v>
      </c>
      <c r="C151" s="101"/>
      <c r="D151" s="102"/>
      <c r="E151" s="103"/>
      <c r="F151" s="104"/>
      <c r="G151" s="19"/>
      <c r="H151" s="55"/>
      <c r="I151" s="55"/>
      <c r="J151" s="88"/>
    </row>
    <row r="152" spans="7:10" s="74" customFormat="1" ht="15.75">
      <c r="G152" s="19"/>
      <c r="H152" s="55"/>
      <c r="I152" s="73"/>
      <c r="J152" s="73"/>
    </row>
    <row r="153" spans="1:10" s="22" customFormat="1" ht="18">
      <c r="A153" s="105" t="s">
        <v>489</v>
      </c>
      <c r="B153" s="125" t="s">
        <v>22</v>
      </c>
      <c r="C153" s="77"/>
      <c r="D153" s="78"/>
      <c r="E153" s="79"/>
      <c r="F153" s="79"/>
      <c r="G153" s="19"/>
      <c r="H153" s="55"/>
      <c r="I153" s="56"/>
      <c r="J153" s="56"/>
    </row>
    <row r="154" spans="1:10" s="22" customFormat="1" ht="15">
      <c r="A154" s="81"/>
      <c r="B154" s="82"/>
      <c r="C154" s="83"/>
      <c r="D154" s="84"/>
      <c r="E154" s="85"/>
      <c r="F154" s="85"/>
      <c r="G154" s="19"/>
      <c r="H154" s="55"/>
      <c r="I154" s="56"/>
      <c r="J154" s="56"/>
    </row>
    <row r="155" spans="1:10" s="22" customFormat="1" ht="25.5">
      <c r="A155" s="81" t="s">
        <v>535</v>
      </c>
      <c r="B155" s="82" t="s">
        <v>142</v>
      </c>
      <c r="C155" s="140" t="s">
        <v>221</v>
      </c>
      <c r="D155" s="84"/>
      <c r="E155" s="85"/>
      <c r="F155" s="85"/>
      <c r="G155" s="19"/>
      <c r="H155" s="55"/>
      <c r="I155" s="56"/>
      <c r="J155" s="56"/>
    </row>
    <row r="156" spans="1:10" s="22" customFormat="1" ht="15">
      <c r="A156" s="81"/>
      <c r="B156" s="82"/>
      <c r="C156" s="83"/>
      <c r="D156" s="84"/>
      <c r="E156" s="85"/>
      <c r="F156" s="85"/>
      <c r="G156" s="19"/>
      <c r="H156" s="55"/>
      <c r="I156" s="56"/>
      <c r="J156" s="56"/>
    </row>
    <row r="157" spans="1:10" s="22" customFormat="1" ht="15">
      <c r="A157" s="81" t="s">
        <v>536</v>
      </c>
      <c r="B157" s="138" t="s">
        <v>144</v>
      </c>
      <c r="C157" s="140" t="s">
        <v>223</v>
      </c>
      <c r="D157" s="84"/>
      <c r="E157" s="85"/>
      <c r="F157" s="85"/>
      <c r="G157" s="19"/>
      <c r="H157" s="56"/>
      <c r="I157" s="56"/>
      <c r="J157" s="56"/>
    </row>
    <row r="158" spans="1:10" s="22" customFormat="1" ht="15">
      <c r="A158" s="81"/>
      <c r="B158" s="82"/>
      <c r="C158" s="83"/>
      <c r="D158" s="84"/>
      <c r="E158" s="85"/>
      <c r="F158" s="85"/>
      <c r="G158" s="19"/>
      <c r="H158" s="56"/>
      <c r="I158" s="56"/>
      <c r="J158" s="56"/>
    </row>
    <row r="159" spans="1:10" s="22" customFormat="1" ht="39">
      <c r="A159" s="81" t="s">
        <v>537</v>
      </c>
      <c r="B159" s="87" t="s">
        <v>146</v>
      </c>
      <c r="C159" s="83" t="s">
        <v>6</v>
      </c>
      <c r="D159" s="84">
        <v>1</v>
      </c>
      <c r="E159" s="85"/>
      <c r="F159" s="85"/>
      <c r="G159" s="19"/>
      <c r="H159" s="55"/>
      <c r="I159" s="56"/>
      <c r="J159" s="56"/>
    </row>
    <row r="160" spans="1:10" s="22" customFormat="1" ht="15">
      <c r="A160" s="81"/>
      <c r="B160" s="82"/>
      <c r="C160" s="83"/>
      <c r="D160" s="84"/>
      <c r="E160" s="85"/>
      <c r="F160" s="85"/>
      <c r="G160" s="19"/>
      <c r="H160" s="55"/>
      <c r="I160" s="56"/>
      <c r="J160" s="56"/>
    </row>
    <row r="161" spans="1:10" s="22" customFormat="1" ht="15">
      <c r="A161" s="81" t="s">
        <v>538</v>
      </c>
      <c r="B161" s="87" t="s">
        <v>148</v>
      </c>
      <c r="C161" s="83" t="s">
        <v>6</v>
      </c>
      <c r="D161" s="84">
        <v>1</v>
      </c>
      <c r="E161" s="85"/>
      <c r="F161" s="85"/>
      <c r="G161" s="19"/>
      <c r="H161" s="55"/>
      <c r="I161" s="56"/>
      <c r="J161" s="56"/>
    </row>
    <row r="162" spans="1:10" s="22" customFormat="1" ht="15">
      <c r="A162" s="81"/>
      <c r="B162" s="82"/>
      <c r="C162" s="83"/>
      <c r="D162" s="84"/>
      <c r="E162" s="85"/>
      <c r="F162" s="85"/>
      <c r="G162" s="19"/>
      <c r="H162" s="55"/>
      <c r="I162" s="56"/>
      <c r="J162" s="56"/>
    </row>
    <row r="163" spans="1:10" s="22" customFormat="1" ht="26.25">
      <c r="A163" s="81" t="s">
        <v>539</v>
      </c>
      <c r="B163" s="87" t="s">
        <v>150</v>
      </c>
      <c r="C163" s="83" t="s">
        <v>29</v>
      </c>
      <c r="D163" s="84">
        <f>D31</f>
        <v>235.17</v>
      </c>
      <c r="E163" s="85"/>
      <c r="F163" s="85"/>
      <c r="G163" s="19"/>
      <c r="H163" s="55"/>
      <c r="I163" s="56"/>
      <c r="J163" s="56"/>
    </row>
    <row r="164" spans="1:10" s="22" customFormat="1" ht="15">
      <c r="A164" s="81"/>
      <c r="B164" s="82"/>
      <c r="C164" s="83"/>
      <c r="D164" s="84"/>
      <c r="E164" s="85"/>
      <c r="F164" s="85"/>
      <c r="G164" s="19"/>
      <c r="H164" s="55"/>
      <c r="I164" s="56"/>
      <c r="J164" s="56"/>
    </row>
    <row r="165" spans="1:10" s="22" customFormat="1" ht="26.25">
      <c r="A165" s="81" t="s">
        <v>540</v>
      </c>
      <c r="B165" s="87" t="s">
        <v>152</v>
      </c>
      <c r="C165" s="83" t="s">
        <v>29</v>
      </c>
      <c r="D165" s="84">
        <f>D31</f>
        <v>235.17</v>
      </c>
      <c r="E165" s="85"/>
      <c r="F165" s="85"/>
      <c r="G165" s="19"/>
      <c r="H165" s="55"/>
      <c r="I165" s="56"/>
      <c r="J165" s="56"/>
    </row>
    <row r="166" spans="1:10" s="22" customFormat="1" ht="15">
      <c r="A166" s="81"/>
      <c r="B166" s="82"/>
      <c r="C166" s="83"/>
      <c r="D166" s="84"/>
      <c r="E166" s="85"/>
      <c r="F166" s="85"/>
      <c r="G166" s="19"/>
      <c r="H166" s="55"/>
      <c r="I166" s="56"/>
      <c r="J166" s="56"/>
    </row>
    <row r="167" spans="1:10" s="22" customFormat="1" ht="15">
      <c r="A167" s="81" t="s">
        <v>541</v>
      </c>
      <c r="B167" s="87" t="s">
        <v>154</v>
      </c>
      <c r="C167" s="83" t="s">
        <v>67</v>
      </c>
      <c r="D167" s="84">
        <f>D31*3</f>
        <v>705.51</v>
      </c>
      <c r="E167" s="85"/>
      <c r="F167" s="85"/>
      <c r="G167" s="19"/>
      <c r="H167" s="55"/>
      <c r="I167" s="55"/>
      <c r="J167" s="88"/>
    </row>
    <row r="168" spans="1:10" s="22" customFormat="1" ht="15">
      <c r="A168" s="81"/>
      <c r="B168" s="87"/>
      <c r="C168" s="83"/>
      <c r="D168" s="84"/>
      <c r="E168" s="85"/>
      <c r="F168" s="85"/>
      <c r="G168" s="19"/>
      <c r="H168" s="55"/>
      <c r="I168" s="55"/>
      <c r="J168" s="88"/>
    </row>
    <row r="169" spans="1:10" s="22" customFormat="1" ht="51">
      <c r="A169" s="81" t="s">
        <v>542</v>
      </c>
      <c r="B169" s="98" t="s">
        <v>156</v>
      </c>
      <c r="C169" s="83" t="s">
        <v>6</v>
      </c>
      <c r="D169" s="84">
        <v>1</v>
      </c>
      <c r="E169" s="85"/>
      <c r="F169" s="85"/>
      <c r="G169" s="19"/>
      <c r="H169" s="55"/>
      <c r="I169" s="55"/>
      <c r="J169" s="88"/>
    </row>
    <row r="170" spans="1:10" s="22" customFormat="1" ht="15">
      <c r="A170" s="81"/>
      <c r="B170" s="87"/>
      <c r="C170" s="83"/>
      <c r="D170" s="84"/>
      <c r="E170" s="139"/>
      <c r="F170" s="85"/>
      <c r="G170" s="19"/>
      <c r="H170" s="55"/>
      <c r="I170" s="55"/>
      <c r="J170" s="88"/>
    </row>
    <row r="171" spans="1:10" s="22" customFormat="1" ht="114.75">
      <c r="A171" s="81" t="s">
        <v>543</v>
      </c>
      <c r="B171" s="98" t="s">
        <v>158</v>
      </c>
      <c r="C171" s="83" t="s">
        <v>6</v>
      </c>
      <c r="D171" s="84">
        <v>1</v>
      </c>
      <c r="E171" s="85"/>
      <c r="F171" s="85"/>
      <c r="G171" s="92"/>
      <c r="H171" s="55"/>
      <c r="I171" s="55"/>
      <c r="J171" s="88"/>
    </row>
    <row r="172" spans="1:10" s="22" customFormat="1" ht="15">
      <c r="A172" s="81"/>
      <c r="B172" s="87"/>
      <c r="C172" s="83"/>
      <c r="D172" s="84"/>
      <c r="E172" s="85"/>
      <c r="F172" s="85"/>
      <c r="G172" s="19"/>
      <c r="H172" s="55"/>
      <c r="I172" s="55"/>
      <c r="J172" s="88"/>
    </row>
    <row r="173" spans="1:10" s="22" customFormat="1" ht="51">
      <c r="A173" s="81" t="s">
        <v>544</v>
      </c>
      <c r="B173" s="98" t="s">
        <v>160</v>
      </c>
      <c r="C173" s="83" t="s">
        <v>6</v>
      </c>
      <c r="D173" s="84">
        <v>1</v>
      </c>
      <c r="E173" s="85"/>
      <c r="F173" s="85"/>
      <c r="G173" s="19"/>
      <c r="H173" s="55"/>
      <c r="I173" s="55"/>
      <c r="J173" s="88"/>
    </row>
    <row r="174" spans="1:10" s="22" customFormat="1" ht="15">
      <c r="A174" s="81"/>
      <c r="B174" s="87"/>
      <c r="C174" s="83"/>
      <c r="D174" s="84"/>
      <c r="E174" s="85"/>
      <c r="F174" s="85"/>
      <c r="G174" s="19"/>
      <c r="H174" s="55"/>
      <c r="I174" s="55"/>
      <c r="J174" s="88"/>
    </row>
    <row r="175" spans="1:10" s="22" customFormat="1" ht="63.75">
      <c r="A175" s="81" t="s">
        <v>545</v>
      </c>
      <c r="B175" s="98" t="s">
        <v>162</v>
      </c>
      <c r="C175" s="83" t="s">
        <v>6</v>
      </c>
      <c r="D175" s="84">
        <v>1</v>
      </c>
      <c r="E175" s="85"/>
      <c r="F175" s="85"/>
      <c r="G175" s="19"/>
      <c r="H175" s="55"/>
      <c r="I175" s="55"/>
      <c r="J175" s="88"/>
    </row>
    <row r="176" spans="1:10" s="22" customFormat="1" ht="15">
      <c r="A176" s="81"/>
      <c r="B176" s="82"/>
      <c r="C176" s="83"/>
      <c r="D176" s="84"/>
      <c r="E176" s="85"/>
      <c r="F176" s="85"/>
      <c r="G176" s="19"/>
      <c r="H176" s="55"/>
      <c r="I176" s="56"/>
      <c r="J176" s="56"/>
    </row>
    <row r="177" spans="1:10" s="74" customFormat="1" ht="15.75">
      <c r="A177" s="99"/>
      <c r="B177" s="100" t="s">
        <v>163</v>
      </c>
      <c r="C177" s="101"/>
      <c r="D177" s="102"/>
      <c r="E177" s="103"/>
      <c r="F177" s="104"/>
      <c r="G177" s="19"/>
      <c r="H177" s="55"/>
      <c r="I177" s="73"/>
      <c r="J177" s="73"/>
    </row>
    <row r="178" ht="15">
      <c r="G178" s="19"/>
    </row>
    <row r="179" ht="15">
      <c r="G179" s="19"/>
    </row>
    <row r="180" ht="15">
      <c r="G180" s="19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  <row r="187" ht="15">
      <c r="G187" s="19"/>
    </row>
    <row r="188" ht="15">
      <c r="G188" s="19"/>
    </row>
    <row r="189" ht="15">
      <c r="G189" s="19"/>
    </row>
    <row r="190" ht="15">
      <c r="G190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2" max="255" man="1"/>
    <brk id="1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8.125" style="7" customWidth="1"/>
    <col min="2" max="2" width="44.00390625" style="7" customWidth="1"/>
    <col min="3" max="3" width="5.875" style="8" customWidth="1"/>
    <col min="4" max="4" width="9.875" style="9" customWidth="1"/>
    <col min="5" max="5" width="12.125" style="10" customWidth="1"/>
    <col min="6" max="6" width="16.75390625" style="10" customWidth="1"/>
    <col min="7" max="7" width="14.875" style="11" customWidth="1"/>
    <col min="8" max="8" width="10.625" style="12" customWidth="1"/>
    <col min="9" max="16384" width="10.625" style="13" customWidth="1"/>
  </cols>
  <sheetData>
    <row r="1" spans="1:10" s="22" customFormat="1" ht="15">
      <c r="A1" s="14" t="s">
        <v>7</v>
      </c>
      <c r="B1" s="15" t="s">
        <v>8</v>
      </c>
      <c r="C1" s="16" t="s">
        <v>9</v>
      </c>
      <c r="D1" s="17" t="s">
        <v>10</v>
      </c>
      <c r="E1" s="18"/>
      <c r="F1" s="18"/>
      <c r="G1" s="19"/>
      <c r="H1" s="20"/>
      <c r="I1" s="21"/>
      <c r="J1" s="21"/>
    </row>
    <row r="2" spans="1:10" s="22" customFormat="1" ht="15">
      <c r="A2" s="23"/>
      <c r="B2" s="24"/>
      <c r="C2" s="25"/>
      <c r="D2" s="26"/>
      <c r="E2" s="27"/>
      <c r="F2" s="27"/>
      <c r="G2" s="19"/>
      <c r="H2" s="28"/>
      <c r="I2" s="29"/>
      <c r="J2" s="29"/>
    </row>
    <row r="3" spans="1:10" s="22" customFormat="1" ht="20.25" customHeight="1">
      <c r="A3" s="30" t="s">
        <v>546</v>
      </c>
      <c r="B3" s="250" t="s">
        <v>547</v>
      </c>
      <c r="C3" s="250"/>
      <c r="D3" s="250"/>
      <c r="E3" s="31"/>
      <c r="F3" s="31"/>
      <c r="G3" s="19"/>
      <c r="H3" s="28"/>
      <c r="I3" s="29"/>
      <c r="J3" s="29"/>
    </row>
    <row r="4" spans="1:10" s="22" customFormat="1" ht="20.25">
      <c r="A4" s="32"/>
      <c r="B4" s="31"/>
      <c r="C4" s="33"/>
      <c r="D4" s="34"/>
      <c r="E4" s="35"/>
      <c r="F4" s="35"/>
      <c r="G4" s="19"/>
      <c r="H4" s="28"/>
      <c r="I4" s="29"/>
      <c r="J4" s="29"/>
    </row>
    <row r="5" spans="1:10" s="22" customFormat="1" ht="20.25">
      <c r="A5" s="32"/>
      <c r="B5" s="31"/>
      <c r="C5" s="33"/>
      <c r="D5" s="34"/>
      <c r="E5" s="35"/>
      <c r="F5" s="35"/>
      <c r="G5" s="19"/>
      <c r="H5" s="28"/>
      <c r="I5" s="29"/>
      <c r="J5" s="29"/>
    </row>
    <row r="6" spans="1:10" s="22" customFormat="1" ht="15">
      <c r="A6" s="36"/>
      <c r="B6" s="37"/>
      <c r="C6" s="38"/>
      <c r="D6" s="39"/>
      <c r="E6" s="40"/>
      <c r="F6" s="40"/>
      <c r="G6" s="19"/>
      <c r="H6" s="28"/>
      <c r="I6" s="29"/>
      <c r="J6" s="29"/>
    </row>
    <row r="7" spans="1:10" s="22" customFormat="1" ht="18">
      <c r="A7" s="41"/>
      <c r="B7" s="42" t="s">
        <v>13</v>
      </c>
      <c r="C7" s="43"/>
      <c r="D7" s="44"/>
      <c r="E7" s="45"/>
      <c r="F7" s="45"/>
      <c r="G7" s="19"/>
      <c r="H7" s="28"/>
      <c r="I7" s="29"/>
      <c r="J7" s="29"/>
    </row>
    <row r="8" spans="1:10" s="22" customFormat="1" ht="15">
      <c r="A8" s="36"/>
      <c r="B8" s="37"/>
      <c r="C8" s="38"/>
      <c r="D8" s="39"/>
      <c r="E8" s="40"/>
      <c r="F8" s="46"/>
      <c r="G8" s="19"/>
      <c r="H8" s="28"/>
      <c r="I8" s="29"/>
      <c r="J8" s="29"/>
    </row>
    <row r="9" spans="1:10" s="22" customFormat="1" ht="15.75">
      <c r="A9" s="47" t="s">
        <v>548</v>
      </c>
      <c r="B9" s="48" t="s">
        <v>0</v>
      </c>
      <c r="C9" s="49"/>
      <c r="D9" s="50"/>
      <c r="E9" s="51"/>
      <c r="F9" s="52"/>
      <c r="G9" s="19"/>
      <c r="H9" s="28"/>
      <c r="I9" s="29"/>
      <c r="J9" s="29"/>
    </row>
    <row r="10" spans="1:10" s="22" customFormat="1" ht="15.75">
      <c r="A10" s="53"/>
      <c r="B10" s="48"/>
      <c r="C10" s="49"/>
      <c r="D10" s="50"/>
      <c r="E10" s="51"/>
      <c r="F10" s="52"/>
      <c r="G10" s="19"/>
      <c r="H10" s="28"/>
      <c r="I10" s="29"/>
      <c r="J10" s="29"/>
    </row>
    <row r="11" spans="1:10" s="22" customFormat="1" ht="15.75">
      <c r="A11" s="47" t="s">
        <v>549</v>
      </c>
      <c r="B11" s="54" t="s">
        <v>1</v>
      </c>
      <c r="C11" s="49"/>
      <c r="D11" s="50"/>
      <c r="E11" s="51"/>
      <c r="F11" s="52"/>
      <c r="G11" s="19"/>
      <c r="H11" s="28"/>
      <c r="I11" s="29"/>
      <c r="J11" s="29"/>
    </row>
    <row r="12" spans="1:10" s="22" customFormat="1" ht="15.75">
      <c r="A12" s="53"/>
      <c r="B12" s="48"/>
      <c r="C12" s="49"/>
      <c r="D12" s="50"/>
      <c r="E12" s="51"/>
      <c r="F12" s="52"/>
      <c r="G12" s="19"/>
      <c r="H12" s="28"/>
      <c r="I12" s="29"/>
      <c r="J12" s="29"/>
    </row>
    <row r="13" spans="1:10" s="22" customFormat="1" ht="15.75">
      <c r="A13" s="47" t="s">
        <v>550</v>
      </c>
      <c r="B13" s="48" t="s">
        <v>17</v>
      </c>
      <c r="C13" s="49"/>
      <c r="D13" s="50"/>
      <c r="E13" s="51"/>
      <c r="F13" s="52"/>
      <c r="G13" s="19"/>
      <c r="H13" s="28"/>
      <c r="I13" s="29"/>
      <c r="J13" s="29"/>
    </row>
    <row r="14" spans="1:10" s="22" customFormat="1" ht="15.75">
      <c r="A14" s="53"/>
      <c r="B14" s="48"/>
      <c r="C14" s="49"/>
      <c r="D14" s="50"/>
      <c r="E14" s="51"/>
      <c r="F14" s="52"/>
      <c r="G14" s="19"/>
      <c r="H14" s="28"/>
      <c r="I14" s="29"/>
      <c r="J14" s="29"/>
    </row>
    <row r="15" spans="1:10" s="22" customFormat="1" ht="15.75">
      <c r="A15" s="47" t="s">
        <v>551</v>
      </c>
      <c r="B15" s="48" t="s">
        <v>19</v>
      </c>
      <c r="C15" s="49"/>
      <c r="D15" s="50"/>
      <c r="E15" s="51"/>
      <c r="F15" s="52"/>
      <c r="G15" s="19"/>
      <c r="H15" s="28"/>
      <c r="I15" s="29"/>
      <c r="J15" s="29"/>
    </row>
    <row r="16" spans="1:10" s="22" customFormat="1" ht="15.75">
      <c r="A16" s="53"/>
      <c r="B16" s="48"/>
      <c r="C16" s="49"/>
      <c r="D16" s="50"/>
      <c r="E16" s="51"/>
      <c r="F16" s="52"/>
      <c r="G16" s="19"/>
      <c r="H16" s="28"/>
      <c r="I16" s="29"/>
      <c r="J16" s="29"/>
    </row>
    <row r="17" spans="1:10" s="22" customFormat="1" ht="15.75">
      <c r="A17" s="47" t="s">
        <v>552</v>
      </c>
      <c r="B17" s="48" t="s">
        <v>2</v>
      </c>
      <c r="C17" s="49"/>
      <c r="D17" s="50"/>
      <c r="E17" s="51"/>
      <c r="F17" s="52"/>
      <c r="G17" s="19"/>
      <c r="H17" s="28"/>
      <c r="I17" s="29"/>
      <c r="J17" s="29"/>
    </row>
    <row r="18" spans="1:10" s="22" customFormat="1" ht="15.75">
      <c r="A18" s="53"/>
      <c r="B18" s="48"/>
      <c r="C18" s="49"/>
      <c r="D18" s="50"/>
      <c r="E18" s="51"/>
      <c r="F18" s="52"/>
      <c r="G18" s="19"/>
      <c r="H18" s="28"/>
      <c r="I18" s="29"/>
      <c r="J18" s="29"/>
    </row>
    <row r="19" spans="1:10" s="22" customFormat="1" ht="15.75">
      <c r="A19" s="47" t="s">
        <v>553</v>
      </c>
      <c r="B19" s="48" t="s">
        <v>22</v>
      </c>
      <c r="C19" s="49"/>
      <c r="D19" s="50"/>
      <c r="E19" s="51"/>
      <c r="F19" s="52"/>
      <c r="G19" s="19"/>
      <c r="H19" s="28"/>
      <c r="I19" s="29"/>
      <c r="J19" s="29"/>
    </row>
    <row r="20" spans="1:10" s="22" customFormat="1" ht="15.75">
      <c r="A20" s="53"/>
      <c r="B20" s="48"/>
      <c r="C20" s="49"/>
      <c r="D20" s="50"/>
      <c r="E20" s="51"/>
      <c r="F20" s="52"/>
      <c r="G20" s="19"/>
      <c r="H20" s="55"/>
      <c r="I20" s="56"/>
      <c r="J20" s="56"/>
    </row>
    <row r="21" spans="1:10" s="22" customFormat="1" ht="15.75">
      <c r="A21" s="53"/>
      <c r="B21" s="57" t="s">
        <v>23</v>
      </c>
      <c r="C21" s="58"/>
      <c r="D21" s="59"/>
      <c r="E21" s="60"/>
      <c r="F21" s="60"/>
      <c r="G21" s="19"/>
      <c r="H21" s="55"/>
      <c r="I21" s="56"/>
      <c r="J21" s="56"/>
    </row>
    <row r="22" spans="1:10" s="22" customFormat="1" ht="15.75">
      <c r="A22" s="53"/>
      <c r="B22" s="48"/>
      <c r="C22" s="49"/>
      <c r="D22" s="50"/>
      <c r="E22" s="51"/>
      <c r="F22" s="52"/>
      <c r="G22" s="19"/>
      <c r="H22" s="55"/>
      <c r="I22" s="56"/>
      <c r="J22" s="56"/>
    </row>
    <row r="23" spans="1:10" s="22" customFormat="1" ht="15.75">
      <c r="A23" s="61"/>
      <c r="B23" s="62" t="s">
        <v>24</v>
      </c>
      <c r="C23" s="63"/>
      <c r="D23" s="64"/>
      <c r="E23" s="251"/>
      <c r="F23" s="251"/>
      <c r="G23" s="19"/>
      <c r="H23" s="55"/>
      <c r="I23" s="56"/>
      <c r="J23" s="56"/>
    </row>
    <row r="24" spans="1:10" s="22" customFormat="1" ht="15">
      <c r="A24" s="65"/>
      <c r="B24" s="66"/>
      <c r="C24" s="67"/>
      <c r="D24" s="68"/>
      <c r="E24" s="27"/>
      <c r="F24" s="27"/>
      <c r="G24" s="19"/>
      <c r="H24" s="55"/>
      <c r="I24" s="56"/>
      <c r="J24" s="56"/>
    </row>
    <row r="25" spans="1:10" s="22" customFormat="1" ht="15.75">
      <c r="A25" s="65"/>
      <c r="B25" s="57" t="s">
        <v>25</v>
      </c>
      <c r="C25" s="58"/>
      <c r="D25" s="59"/>
      <c r="E25" s="60"/>
      <c r="F25" s="60"/>
      <c r="G25" s="19"/>
      <c r="H25" s="55"/>
      <c r="I25" s="56"/>
      <c r="J25" s="56"/>
    </row>
    <row r="26" spans="1:10" s="22" customFormat="1" ht="15.75">
      <c r="A26" s="65"/>
      <c r="B26" s="57"/>
      <c r="C26" s="58"/>
      <c r="D26" s="59"/>
      <c r="E26" s="60"/>
      <c r="F26" s="60"/>
      <c r="G26" s="19"/>
      <c r="H26" s="55"/>
      <c r="I26" s="56"/>
      <c r="J26" s="56"/>
    </row>
    <row r="27" spans="1:10" s="74" customFormat="1" ht="15.75">
      <c r="A27" s="69"/>
      <c r="B27" s="70" t="s">
        <v>26</v>
      </c>
      <c r="C27" s="71"/>
      <c r="D27" s="72"/>
      <c r="E27" s="252"/>
      <c r="F27" s="252"/>
      <c r="G27" s="19"/>
      <c r="H27" s="55"/>
      <c r="I27" s="73"/>
      <c r="J27" s="73"/>
    </row>
    <row r="28" spans="1:10" s="22" customFormat="1" ht="15">
      <c r="A28" s="65"/>
      <c r="B28" s="66"/>
      <c r="C28" s="67"/>
      <c r="D28" s="68"/>
      <c r="E28" s="27"/>
      <c r="F28" s="27"/>
      <c r="G28" s="19"/>
      <c r="H28" s="55"/>
      <c r="I28" s="56"/>
      <c r="J28" s="56"/>
    </row>
    <row r="29" spans="1:10" s="22" customFormat="1" ht="18">
      <c r="A29" s="75" t="s">
        <v>548</v>
      </c>
      <c r="B29" s="76" t="s">
        <v>0</v>
      </c>
      <c r="C29" s="77"/>
      <c r="D29" s="78"/>
      <c r="E29" s="79"/>
      <c r="F29" s="79"/>
      <c r="G29" s="19"/>
      <c r="H29" s="80"/>
      <c r="I29" s="56"/>
      <c r="J29" s="56"/>
    </row>
    <row r="30" spans="1:10" s="22" customFormat="1" ht="15">
      <c r="A30" s="81"/>
      <c r="B30" s="82"/>
      <c r="C30" s="83"/>
      <c r="D30" s="84"/>
      <c r="E30" s="85"/>
      <c r="F30" s="85"/>
      <c r="G30" s="19"/>
      <c r="H30" s="55"/>
      <c r="I30" s="56"/>
      <c r="J30" s="56"/>
    </row>
    <row r="31" spans="1:10" s="22" customFormat="1" ht="39">
      <c r="A31" s="86" t="s">
        <v>554</v>
      </c>
      <c r="B31" s="87" t="s">
        <v>28</v>
      </c>
      <c r="C31" s="83" t="s">
        <v>29</v>
      </c>
      <c r="D31" s="84">
        <v>74.48</v>
      </c>
      <c r="E31" s="85"/>
      <c r="F31" s="85"/>
      <c r="G31" s="19"/>
      <c r="H31" s="55"/>
      <c r="I31" s="55"/>
      <c r="J31" s="88"/>
    </row>
    <row r="32" spans="1:10" s="22" customFormat="1" ht="15">
      <c r="A32" s="86"/>
      <c r="B32" s="82"/>
      <c r="C32" s="83"/>
      <c r="D32" s="84"/>
      <c r="E32" s="85"/>
      <c r="F32" s="85"/>
      <c r="G32" s="19"/>
      <c r="H32" s="55"/>
      <c r="I32" s="56"/>
      <c r="J32" s="56"/>
    </row>
    <row r="33" spans="1:10" s="22" customFormat="1" ht="39">
      <c r="A33" s="86" t="s">
        <v>555</v>
      </c>
      <c r="B33" s="89" t="s">
        <v>31</v>
      </c>
      <c r="C33" s="90" t="s">
        <v>32</v>
      </c>
      <c r="D33" s="84">
        <v>5</v>
      </c>
      <c r="E33" s="85"/>
      <c r="F33" s="85"/>
      <c r="G33" s="19"/>
      <c r="H33" s="55"/>
      <c r="I33" s="55"/>
      <c r="J33" s="88"/>
    </row>
    <row r="34" spans="1:10" s="22" customFormat="1" ht="15">
      <c r="A34" s="86"/>
      <c r="B34" s="82"/>
      <c r="C34" s="90"/>
      <c r="D34" s="84"/>
      <c r="E34" s="85"/>
      <c r="F34" s="85"/>
      <c r="G34" s="19"/>
      <c r="H34" s="55"/>
      <c r="I34" s="56"/>
      <c r="J34" s="56"/>
    </row>
    <row r="35" spans="1:10" s="22" customFormat="1" ht="26.25">
      <c r="A35" s="86" t="s">
        <v>556</v>
      </c>
      <c r="B35" s="91" t="s">
        <v>34</v>
      </c>
      <c r="C35" s="83" t="s">
        <v>6</v>
      </c>
      <c r="D35" s="84">
        <v>3</v>
      </c>
      <c r="E35" s="85"/>
      <c r="F35" s="85"/>
      <c r="G35" s="92"/>
      <c r="H35" s="56"/>
      <c r="I35" s="56"/>
      <c r="J35" s="56"/>
    </row>
    <row r="36" spans="1:10" s="22" customFormat="1" ht="15">
      <c r="A36" s="86"/>
      <c r="B36" s="82"/>
      <c r="C36" s="83"/>
      <c r="D36" s="84"/>
      <c r="E36" s="85"/>
      <c r="F36" s="85"/>
      <c r="G36" s="92"/>
      <c r="H36" s="56"/>
      <c r="I36" s="56"/>
      <c r="J36" s="56"/>
    </row>
    <row r="37" spans="1:10" s="22" customFormat="1" ht="77.25">
      <c r="A37" s="86" t="s">
        <v>557</v>
      </c>
      <c r="B37" s="91" t="s">
        <v>36</v>
      </c>
      <c r="C37" s="140" t="s">
        <v>176</v>
      </c>
      <c r="D37" s="84"/>
      <c r="E37" s="85"/>
      <c r="F37" s="85"/>
      <c r="G37" s="19"/>
      <c r="H37" s="55"/>
      <c r="I37" s="56"/>
      <c r="J37" s="56"/>
    </row>
    <row r="38" spans="1:10" s="22" customFormat="1" ht="15">
      <c r="A38" s="86"/>
      <c r="B38" s="93"/>
      <c r="C38" s="94"/>
      <c r="D38" s="20"/>
      <c r="E38" s="95"/>
      <c r="F38" s="96"/>
      <c r="G38" s="19"/>
      <c r="H38" s="55"/>
      <c r="I38" s="56"/>
      <c r="J38" s="56"/>
    </row>
    <row r="39" spans="1:10" s="22" customFormat="1" ht="39">
      <c r="A39" s="86" t="s">
        <v>558</v>
      </c>
      <c r="B39" s="91" t="s">
        <v>38</v>
      </c>
      <c r="C39" s="140" t="s">
        <v>178</v>
      </c>
      <c r="D39" s="84"/>
      <c r="E39" s="85"/>
      <c r="F39" s="85"/>
      <c r="G39" s="19"/>
      <c r="H39" s="56"/>
      <c r="I39" s="56"/>
      <c r="J39" s="88"/>
    </row>
    <row r="40" spans="1:10" s="22" customFormat="1" ht="15">
      <c r="A40" s="86"/>
      <c r="B40" s="82"/>
      <c r="C40" s="83"/>
      <c r="D40" s="84"/>
      <c r="E40" s="85"/>
      <c r="F40" s="85"/>
      <c r="G40" s="92"/>
      <c r="H40" s="56"/>
      <c r="I40" s="56"/>
      <c r="J40" s="56"/>
    </row>
    <row r="41" spans="1:10" s="22" customFormat="1" ht="64.5">
      <c r="A41" s="86" t="s">
        <v>559</v>
      </c>
      <c r="B41" s="91" t="s">
        <v>40</v>
      </c>
      <c r="C41" s="140" t="s">
        <v>180</v>
      </c>
      <c r="D41" s="84"/>
      <c r="E41" s="85"/>
      <c r="F41" s="85"/>
      <c r="G41" s="19"/>
      <c r="H41" s="56"/>
      <c r="I41" s="56"/>
      <c r="J41" s="56"/>
    </row>
    <row r="42" spans="1:10" s="22" customFormat="1" ht="15">
      <c r="A42" s="86"/>
      <c r="B42" s="82"/>
      <c r="C42" s="83"/>
      <c r="D42" s="84"/>
      <c r="E42" s="85"/>
      <c r="F42" s="85"/>
      <c r="G42" s="92"/>
      <c r="H42" s="56"/>
      <c r="I42" s="56"/>
      <c r="J42" s="56"/>
    </row>
    <row r="43" spans="1:10" s="22" customFormat="1" ht="51.75">
      <c r="A43" s="86" t="s">
        <v>560</v>
      </c>
      <c r="B43" s="97" t="s">
        <v>42</v>
      </c>
      <c r="C43" s="83" t="s">
        <v>6</v>
      </c>
      <c r="D43" s="84">
        <v>1</v>
      </c>
      <c r="E43" s="85"/>
      <c r="F43" s="85"/>
      <c r="G43" s="19"/>
      <c r="H43" s="56"/>
      <c r="I43" s="56"/>
      <c r="J43" s="56"/>
    </row>
    <row r="44" spans="1:10" s="22" customFormat="1" ht="15">
      <c r="A44" s="86"/>
      <c r="B44" s="82"/>
      <c r="C44" s="83"/>
      <c r="D44" s="84"/>
      <c r="E44" s="85"/>
      <c r="F44" s="85"/>
      <c r="G44" s="92"/>
      <c r="H44" s="56"/>
      <c r="I44" s="56"/>
      <c r="J44" s="56"/>
    </row>
    <row r="45" spans="1:10" s="22" customFormat="1" ht="51">
      <c r="A45" s="86" t="s">
        <v>561</v>
      </c>
      <c r="B45" s="98" t="s">
        <v>44</v>
      </c>
      <c r="C45" s="83" t="s">
        <v>6</v>
      </c>
      <c r="D45" s="84">
        <v>1</v>
      </c>
      <c r="E45" s="85"/>
      <c r="F45" s="85"/>
      <c r="G45" s="92"/>
      <c r="H45" s="56"/>
      <c r="I45" s="56"/>
      <c r="J45" s="56"/>
    </row>
    <row r="46" spans="1:10" s="22" customFormat="1" ht="15">
      <c r="A46" s="86"/>
      <c r="B46" s="82"/>
      <c r="C46" s="83"/>
      <c r="D46" s="84"/>
      <c r="E46" s="85"/>
      <c r="F46" s="85"/>
      <c r="G46" s="92"/>
      <c r="H46" s="56"/>
      <c r="I46" s="56"/>
      <c r="J46" s="56"/>
    </row>
    <row r="47" spans="1:10" s="22" customFormat="1" ht="51.75">
      <c r="A47" s="86" t="s">
        <v>562</v>
      </c>
      <c r="B47" s="91" t="s">
        <v>46</v>
      </c>
      <c r="C47" s="140" t="s">
        <v>184</v>
      </c>
      <c r="D47" s="84"/>
      <c r="E47" s="85"/>
      <c r="F47" s="85"/>
      <c r="G47" s="19"/>
      <c r="H47" s="56"/>
      <c r="I47" s="56"/>
      <c r="J47" s="56"/>
    </row>
    <row r="48" spans="1:10" s="22" customFormat="1" ht="15">
      <c r="A48" s="86"/>
      <c r="B48" s="82"/>
      <c r="C48" s="83"/>
      <c r="D48" s="84"/>
      <c r="E48" s="85"/>
      <c r="F48" s="85"/>
      <c r="G48" s="92"/>
      <c r="H48" s="56"/>
      <c r="I48" s="56"/>
      <c r="J48" s="56"/>
    </row>
    <row r="49" spans="1:10" s="22" customFormat="1" ht="51.75">
      <c r="A49" s="86" t="s">
        <v>563</v>
      </c>
      <c r="B49" s="91" t="s">
        <v>48</v>
      </c>
      <c r="C49" s="140" t="s">
        <v>186</v>
      </c>
      <c r="D49" s="84"/>
      <c r="E49" s="85"/>
      <c r="F49" s="85"/>
      <c r="G49" s="19"/>
      <c r="H49" s="56"/>
      <c r="I49" s="56"/>
      <c r="J49" s="56"/>
    </row>
    <row r="50" spans="1:10" s="22" customFormat="1" ht="15">
      <c r="A50" s="86"/>
      <c r="B50" s="82"/>
      <c r="C50" s="83"/>
      <c r="D50" s="84"/>
      <c r="E50" s="85"/>
      <c r="F50" s="85"/>
      <c r="G50" s="92"/>
      <c r="H50" s="56"/>
      <c r="I50" s="56"/>
      <c r="J50" s="56"/>
    </row>
    <row r="51" spans="1:10" s="22" customFormat="1" ht="39">
      <c r="A51" s="86" t="s">
        <v>564</v>
      </c>
      <c r="B51" s="91" t="s">
        <v>50</v>
      </c>
      <c r="C51" s="94" t="s">
        <v>6</v>
      </c>
      <c r="D51" s="20">
        <v>1</v>
      </c>
      <c r="E51" s="95"/>
      <c r="F51" s="96"/>
      <c r="G51" s="92"/>
      <c r="H51" s="56"/>
      <c r="I51" s="56"/>
      <c r="J51" s="56"/>
    </row>
    <row r="52" spans="1:10" s="22" customFormat="1" ht="15">
      <c r="A52" s="86"/>
      <c r="B52" s="93"/>
      <c r="C52" s="94"/>
      <c r="D52" s="20"/>
      <c r="E52" s="95"/>
      <c r="F52" s="96"/>
      <c r="G52" s="92"/>
      <c r="H52" s="56"/>
      <c r="I52" s="56"/>
      <c r="J52" s="56"/>
    </row>
    <row r="53" spans="1:10" s="22" customFormat="1" ht="25.5">
      <c r="A53" s="86" t="s">
        <v>565</v>
      </c>
      <c r="B53" s="82" t="s">
        <v>52</v>
      </c>
      <c r="C53" s="140" t="s">
        <v>189</v>
      </c>
      <c r="D53" s="84"/>
      <c r="E53" s="85"/>
      <c r="F53" s="85"/>
      <c r="G53" s="19"/>
      <c r="H53" s="56"/>
      <c r="I53" s="56"/>
      <c r="J53" s="56"/>
    </row>
    <row r="54" spans="1:10" s="22" customFormat="1" ht="15">
      <c r="A54" s="81"/>
      <c r="B54" s="82"/>
      <c r="C54" s="83"/>
      <c r="D54" s="84"/>
      <c r="E54" s="85"/>
      <c r="F54" s="85"/>
      <c r="G54" s="92"/>
      <c r="H54" s="56"/>
      <c r="I54" s="56"/>
      <c r="J54" s="56"/>
    </row>
    <row r="55" spans="1:10" s="74" customFormat="1" ht="15.75">
      <c r="A55" s="99"/>
      <c r="B55" s="100" t="s">
        <v>53</v>
      </c>
      <c r="C55" s="101"/>
      <c r="D55" s="102"/>
      <c r="E55" s="103"/>
      <c r="F55" s="104"/>
      <c r="G55" s="19"/>
      <c r="H55" s="55"/>
      <c r="I55" s="73"/>
      <c r="J55" s="73"/>
    </row>
    <row r="56" spans="1:10" s="22" customFormat="1" ht="15">
      <c r="A56" s="81"/>
      <c r="B56" s="82"/>
      <c r="C56" s="90"/>
      <c r="D56" s="84"/>
      <c r="E56" s="85"/>
      <c r="F56" s="85"/>
      <c r="G56" s="19"/>
      <c r="H56" s="55"/>
      <c r="I56" s="56"/>
      <c r="J56" s="56"/>
    </row>
    <row r="57" spans="1:10" s="22" customFormat="1" ht="18">
      <c r="A57" s="105" t="s">
        <v>549</v>
      </c>
      <c r="B57" s="76" t="s">
        <v>1</v>
      </c>
      <c r="C57" s="77"/>
      <c r="D57" s="78"/>
      <c r="E57" s="79"/>
      <c r="F57" s="79"/>
      <c r="G57" s="19"/>
      <c r="H57" s="55"/>
      <c r="I57" s="56"/>
      <c r="J57" s="56"/>
    </row>
    <row r="58" spans="1:10" s="22" customFormat="1" ht="15">
      <c r="A58" s="81"/>
      <c r="B58" s="82"/>
      <c r="C58" s="83"/>
      <c r="D58" s="84"/>
      <c r="E58" s="85"/>
      <c r="F58" s="85"/>
      <c r="G58" s="19"/>
      <c r="H58" s="55"/>
      <c r="I58" s="56"/>
      <c r="J58" s="56"/>
    </row>
    <row r="59" spans="1:10" s="22" customFormat="1" ht="51.75">
      <c r="A59" s="106" t="s">
        <v>566</v>
      </c>
      <c r="B59" s="107" t="s">
        <v>55</v>
      </c>
      <c r="C59" s="83" t="s">
        <v>5</v>
      </c>
      <c r="D59" s="84">
        <v>7.3392</v>
      </c>
      <c r="E59" s="85"/>
      <c r="F59" s="85"/>
      <c r="G59" s="19"/>
      <c r="H59" s="55"/>
      <c r="I59" s="56"/>
      <c r="J59" s="56"/>
    </row>
    <row r="60" spans="1:10" s="22" customFormat="1" ht="15">
      <c r="A60" s="81"/>
      <c r="B60" s="82"/>
      <c r="C60" s="83"/>
      <c r="D60" s="84"/>
      <c r="E60" s="85"/>
      <c r="F60" s="85"/>
      <c r="G60" s="19"/>
      <c r="H60" s="55"/>
      <c r="I60" s="56"/>
      <c r="J60" s="56"/>
    </row>
    <row r="61" spans="1:10" s="22" customFormat="1" ht="39">
      <c r="A61" s="106" t="s">
        <v>567</v>
      </c>
      <c r="B61" s="107" t="s">
        <v>57</v>
      </c>
      <c r="C61" s="83" t="s">
        <v>5</v>
      </c>
      <c r="D61" s="84">
        <f>D95</f>
        <v>61.3234</v>
      </c>
      <c r="E61" s="85"/>
      <c r="F61" s="85"/>
      <c r="G61" s="19"/>
      <c r="H61" s="55"/>
      <c r="I61" s="56"/>
      <c r="J61" s="56"/>
    </row>
    <row r="62" spans="1:10" s="22" customFormat="1" ht="15">
      <c r="A62" s="81"/>
      <c r="B62" s="82"/>
      <c r="C62" s="83"/>
      <c r="D62" s="84"/>
      <c r="E62" s="85"/>
      <c r="F62" s="85"/>
      <c r="G62" s="19"/>
      <c r="H62" s="55"/>
      <c r="I62" s="56"/>
      <c r="J62" s="56"/>
    </row>
    <row r="63" spans="1:10" s="22" customFormat="1" ht="102.75">
      <c r="A63" s="106" t="s">
        <v>568</v>
      </c>
      <c r="B63" s="87" t="s">
        <v>59</v>
      </c>
      <c r="C63" s="108"/>
      <c r="D63" s="109">
        <v>160.1308</v>
      </c>
      <c r="E63" s="110"/>
      <c r="F63" s="111"/>
      <c r="G63" s="19"/>
      <c r="H63" s="55"/>
      <c r="I63" s="55"/>
      <c r="J63" s="88"/>
    </row>
    <row r="64" spans="1:10" s="22" customFormat="1" ht="15">
      <c r="A64" s="106"/>
      <c r="B64" s="112" t="s">
        <v>60</v>
      </c>
      <c r="C64" s="113" t="s">
        <v>5</v>
      </c>
      <c r="D64" s="114">
        <f>D63*0.6</f>
        <v>96.07848</v>
      </c>
      <c r="E64" s="115"/>
      <c r="F64" s="116"/>
      <c r="G64" s="19"/>
      <c r="H64" s="55"/>
      <c r="I64" s="55"/>
      <c r="J64" s="88"/>
    </row>
    <row r="65" spans="1:10" s="22" customFormat="1" ht="15">
      <c r="A65" s="106"/>
      <c r="B65" s="112" t="s">
        <v>61</v>
      </c>
      <c r="C65" s="113" t="s">
        <v>5</v>
      </c>
      <c r="D65" s="114">
        <f>D63*0.3</f>
        <v>48.03924</v>
      </c>
      <c r="E65" s="115"/>
      <c r="F65" s="116"/>
      <c r="G65" s="19"/>
      <c r="H65" s="55"/>
      <c r="I65" s="55"/>
      <c r="J65" s="88"/>
    </row>
    <row r="66" spans="1:10" s="22" customFormat="1" ht="15">
      <c r="A66" s="106"/>
      <c r="B66" s="112" t="s">
        <v>62</v>
      </c>
      <c r="C66" s="113" t="s">
        <v>5</v>
      </c>
      <c r="D66" s="114">
        <f>D63*0.1</f>
        <v>16.01308</v>
      </c>
      <c r="E66" s="115"/>
      <c r="F66" s="116"/>
      <c r="G66" s="19"/>
      <c r="H66" s="55"/>
      <c r="I66" s="55"/>
      <c r="J66" s="88"/>
    </row>
    <row r="67" spans="1:10" s="22" customFormat="1" ht="15">
      <c r="A67" s="81"/>
      <c r="B67" s="82"/>
      <c r="C67" s="83"/>
      <c r="D67" s="84"/>
      <c r="E67" s="117"/>
      <c r="F67" s="117"/>
      <c r="G67" s="19"/>
      <c r="H67" s="55"/>
      <c r="I67" s="56"/>
      <c r="J67" s="56"/>
    </row>
    <row r="68" spans="1:10" s="22" customFormat="1" ht="39">
      <c r="A68" s="106" t="s">
        <v>569</v>
      </c>
      <c r="B68" s="87" t="s">
        <v>64</v>
      </c>
      <c r="C68" s="108"/>
      <c r="D68" s="118">
        <v>0.16</v>
      </c>
      <c r="E68" s="117"/>
      <c r="F68" s="117"/>
      <c r="G68" s="19"/>
      <c r="H68" s="55"/>
      <c r="I68" s="55"/>
      <c r="J68" s="88"/>
    </row>
    <row r="69" spans="1:10" s="22" customFormat="1" ht="15">
      <c r="A69" s="106"/>
      <c r="B69" s="112" t="s">
        <v>60</v>
      </c>
      <c r="C69" s="113" t="s">
        <v>5</v>
      </c>
      <c r="D69" s="114">
        <f>D68*0.6</f>
        <v>0.096</v>
      </c>
      <c r="E69" s="115"/>
      <c r="F69" s="116"/>
      <c r="G69" s="19"/>
      <c r="H69" s="55"/>
      <c r="I69" s="55"/>
      <c r="J69" s="88"/>
    </row>
    <row r="70" spans="1:10" s="22" customFormat="1" ht="15">
      <c r="A70" s="106"/>
      <c r="B70" s="112" t="s">
        <v>61</v>
      </c>
      <c r="C70" s="113" t="s">
        <v>5</v>
      </c>
      <c r="D70" s="114">
        <f>D68*0.3</f>
        <v>0.048</v>
      </c>
      <c r="E70" s="115"/>
      <c r="F70" s="116"/>
      <c r="G70" s="19"/>
      <c r="H70" s="55"/>
      <c r="I70" s="55"/>
      <c r="J70" s="88"/>
    </row>
    <row r="71" spans="1:10" s="22" customFormat="1" ht="15">
      <c r="A71" s="106"/>
      <c r="B71" s="112" t="s">
        <v>62</v>
      </c>
      <c r="C71" s="113" t="s">
        <v>5</v>
      </c>
      <c r="D71" s="114">
        <f>D68*0.1</f>
        <v>0.016</v>
      </c>
      <c r="E71" s="115"/>
      <c r="F71" s="116"/>
      <c r="G71" s="19"/>
      <c r="H71" s="55"/>
      <c r="I71" s="56"/>
      <c r="J71" s="56"/>
    </row>
    <row r="72" spans="1:10" s="22" customFormat="1" ht="15">
      <c r="A72" s="81"/>
      <c r="B72" s="82"/>
      <c r="C72" s="83"/>
      <c r="D72" s="84"/>
      <c r="E72" s="85"/>
      <c r="F72" s="85"/>
      <c r="G72" s="19"/>
      <c r="H72" s="55"/>
      <c r="I72" s="56"/>
      <c r="J72" s="56"/>
    </row>
    <row r="73" spans="1:10" s="22" customFormat="1" ht="26.25">
      <c r="A73" s="106" t="s">
        <v>570</v>
      </c>
      <c r="B73" s="87" t="s">
        <v>66</v>
      </c>
      <c r="C73" s="83" t="s">
        <v>67</v>
      </c>
      <c r="D73" s="84">
        <v>55.86</v>
      </c>
      <c r="E73" s="85"/>
      <c r="F73" s="85"/>
      <c r="G73" s="92"/>
      <c r="H73" s="55"/>
      <c r="I73" s="55"/>
      <c r="J73" s="88"/>
    </row>
    <row r="74" spans="1:10" s="22" customFormat="1" ht="15">
      <c r="A74" s="81"/>
      <c r="B74" s="82"/>
      <c r="C74" s="83"/>
      <c r="D74" s="84"/>
      <c r="E74" s="85"/>
      <c r="F74" s="85"/>
      <c r="G74" s="92"/>
      <c r="H74" s="55"/>
      <c r="I74" s="56"/>
      <c r="J74" s="56"/>
    </row>
    <row r="75" spans="1:10" s="22" customFormat="1" ht="25.5">
      <c r="A75" s="106" t="s">
        <v>571</v>
      </c>
      <c r="B75" s="119" t="s">
        <v>69</v>
      </c>
      <c r="C75" s="83" t="s">
        <v>70</v>
      </c>
      <c r="D75" s="84">
        <v>10</v>
      </c>
      <c r="E75" s="85"/>
      <c r="F75" s="85"/>
      <c r="G75" s="19"/>
      <c r="H75" s="55"/>
      <c r="I75" s="55"/>
      <c r="J75" s="88"/>
    </row>
    <row r="76" spans="1:10" s="22" customFormat="1" ht="15">
      <c r="A76" s="81"/>
      <c r="B76" s="82"/>
      <c r="C76" s="83"/>
      <c r="D76" s="84"/>
      <c r="E76" s="85"/>
      <c r="F76" s="85"/>
      <c r="G76" s="19"/>
      <c r="H76" s="55"/>
      <c r="I76" s="56"/>
      <c r="J76" s="56"/>
    </row>
    <row r="77" spans="1:10" s="22" customFormat="1" ht="63.75">
      <c r="A77" s="106" t="s">
        <v>572</v>
      </c>
      <c r="B77" s="119" t="s">
        <v>72</v>
      </c>
      <c r="C77" s="83" t="s">
        <v>5</v>
      </c>
      <c r="D77" s="84">
        <v>9.4978</v>
      </c>
      <c r="E77" s="85"/>
      <c r="F77" s="85"/>
      <c r="G77" s="19"/>
      <c r="H77" s="56"/>
      <c r="I77" s="56"/>
      <c r="J77" s="56"/>
    </row>
    <row r="78" spans="1:10" s="22" customFormat="1" ht="15">
      <c r="A78" s="81"/>
      <c r="B78" s="93"/>
      <c r="C78" s="94"/>
      <c r="D78" s="20"/>
      <c r="E78" s="95"/>
      <c r="F78" s="96"/>
      <c r="G78" s="19"/>
      <c r="H78" s="56"/>
      <c r="I78" s="56"/>
      <c r="J78" s="56"/>
    </row>
    <row r="79" spans="1:10" s="22" customFormat="1" ht="77.25">
      <c r="A79" s="106" t="s">
        <v>573</v>
      </c>
      <c r="B79" s="87" t="s">
        <v>74</v>
      </c>
      <c r="C79" s="83" t="s">
        <v>5</v>
      </c>
      <c r="D79" s="84">
        <v>41.3225</v>
      </c>
      <c r="E79" s="85"/>
      <c r="F79" s="85"/>
      <c r="G79" s="19"/>
      <c r="H79" s="56"/>
      <c r="I79" s="56"/>
      <c r="J79" s="56"/>
    </row>
    <row r="80" spans="1:10" s="22" customFormat="1" ht="15">
      <c r="A80" s="81"/>
      <c r="B80" s="93"/>
      <c r="C80" s="94"/>
      <c r="D80" s="20"/>
      <c r="E80" s="95"/>
      <c r="F80" s="96"/>
      <c r="G80" s="19"/>
      <c r="H80" s="56"/>
      <c r="I80" s="56"/>
      <c r="J80" s="56"/>
    </row>
    <row r="81" spans="1:10" s="22" customFormat="1" ht="114.75">
      <c r="A81" s="106" t="s">
        <v>574</v>
      </c>
      <c r="B81" s="119" t="s">
        <v>76</v>
      </c>
      <c r="C81" s="83" t="s">
        <v>5</v>
      </c>
      <c r="D81" s="84">
        <v>105.815</v>
      </c>
      <c r="E81" s="85"/>
      <c r="F81" s="85"/>
      <c r="G81" s="19"/>
      <c r="H81" s="55"/>
      <c r="I81" s="88"/>
      <c r="J81" s="56"/>
    </row>
    <row r="82" spans="1:10" s="22" customFormat="1" ht="15">
      <c r="A82" s="81"/>
      <c r="B82" s="82"/>
      <c r="C82" s="83"/>
      <c r="D82" s="84"/>
      <c r="E82" s="85"/>
      <c r="F82" s="85"/>
      <c r="G82" s="19"/>
      <c r="H82" s="55"/>
      <c r="I82" s="56"/>
      <c r="J82" s="56"/>
    </row>
    <row r="83" spans="1:10" s="22" customFormat="1" ht="39">
      <c r="A83" s="106" t="s">
        <v>575</v>
      </c>
      <c r="B83" s="107" t="s">
        <v>78</v>
      </c>
      <c r="C83" s="83" t="s">
        <v>5</v>
      </c>
      <c r="D83" s="84">
        <f>D59</f>
        <v>7.3392</v>
      </c>
      <c r="E83" s="85"/>
      <c r="F83" s="85"/>
      <c r="G83" s="19"/>
      <c r="H83" s="55"/>
      <c r="I83" s="56"/>
      <c r="J83" s="56"/>
    </row>
    <row r="84" spans="1:10" s="22" customFormat="1" ht="15">
      <c r="A84" s="81"/>
      <c r="B84" s="82"/>
      <c r="C84" s="83"/>
      <c r="D84" s="84"/>
      <c r="E84" s="85"/>
      <c r="F84" s="85"/>
      <c r="G84" s="19"/>
      <c r="H84" s="55"/>
      <c r="I84" s="56"/>
      <c r="J84" s="56"/>
    </row>
    <row r="85" spans="1:10" s="22" customFormat="1" ht="39">
      <c r="A85" s="106" t="s">
        <v>576</v>
      </c>
      <c r="B85" s="87" t="s">
        <v>80</v>
      </c>
      <c r="C85" s="83" t="s">
        <v>5</v>
      </c>
      <c r="D85" s="84">
        <v>54.4763</v>
      </c>
      <c r="E85" s="85"/>
      <c r="F85" s="85"/>
      <c r="G85" s="19"/>
      <c r="H85" s="55"/>
      <c r="I85" s="120"/>
      <c r="J85" s="88"/>
    </row>
    <row r="86" spans="1:10" s="22" customFormat="1" ht="15">
      <c r="A86" s="81"/>
      <c r="B86" s="82"/>
      <c r="C86" s="83"/>
      <c r="D86" s="84"/>
      <c r="E86" s="85"/>
      <c r="F86" s="85"/>
      <c r="G86" s="19"/>
      <c r="H86" s="55"/>
      <c r="I86" s="56"/>
      <c r="J86" s="56"/>
    </row>
    <row r="87" spans="1:10" s="74" customFormat="1" ht="15.75">
      <c r="A87" s="99"/>
      <c r="B87" s="100" t="s">
        <v>81</v>
      </c>
      <c r="C87" s="101"/>
      <c r="D87" s="102"/>
      <c r="E87" s="103"/>
      <c r="F87" s="104"/>
      <c r="G87" s="19"/>
      <c r="H87" s="55"/>
      <c r="I87" s="73"/>
      <c r="J87" s="73"/>
    </row>
    <row r="88" spans="1:10" s="22" customFormat="1" ht="15">
      <c r="A88" s="121"/>
      <c r="B88" s="122"/>
      <c r="C88" s="123"/>
      <c r="D88" s="124"/>
      <c r="E88" s="27"/>
      <c r="F88" s="27"/>
      <c r="G88" s="19"/>
      <c r="H88" s="55"/>
      <c r="I88" s="56"/>
      <c r="J88" s="56"/>
    </row>
    <row r="89" spans="1:10" s="22" customFormat="1" ht="18">
      <c r="A89" s="105" t="s">
        <v>550</v>
      </c>
      <c r="B89" s="125" t="s">
        <v>82</v>
      </c>
      <c r="C89" s="77"/>
      <c r="D89" s="78"/>
      <c r="E89" s="79"/>
      <c r="F89" s="79"/>
      <c r="G89" s="19"/>
      <c r="H89" s="55"/>
      <c r="I89" s="56"/>
      <c r="J89" s="56"/>
    </row>
    <row r="90" spans="1:10" s="22" customFormat="1" ht="15">
      <c r="A90" s="81"/>
      <c r="B90" s="82"/>
      <c r="C90" s="83"/>
      <c r="D90" s="84"/>
      <c r="E90" s="85"/>
      <c r="F90" s="85"/>
      <c r="G90" s="19"/>
      <c r="H90" s="55"/>
      <c r="I90" s="56"/>
      <c r="J90" s="56"/>
    </row>
    <row r="91" spans="1:10" s="22" customFormat="1" ht="15">
      <c r="A91" s="106" t="s">
        <v>577</v>
      </c>
      <c r="B91" s="87" t="s">
        <v>84</v>
      </c>
      <c r="C91" s="83" t="s">
        <v>29</v>
      </c>
      <c r="D91" s="84">
        <v>158.96</v>
      </c>
      <c r="E91" s="85"/>
      <c r="F91" s="85"/>
      <c r="G91" s="92"/>
      <c r="H91" s="55"/>
      <c r="I91" s="55"/>
      <c r="J91" s="88"/>
    </row>
    <row r="92" spans="1:10" s="22" customFormat="1" ht="15">
      <c r="A92" s="81"/>
      <c r="B92" s="82"/>
      <c r="C92" s="83"/>
      <c r="D92" s="84"/>
      <c r="E92" s="85"/>
      <c r="F92" s="85"/>
      <c r="G92" s="92"/>
      <c r="H92" s="55"/>
      <c r="I92" s="56"/>
      <c r="J92" s="56"/>
    </row>
    <row r="93" spans="1:10" s="22" customFormat="1" ht="51.75">
      <c r="A93" s="106" t="s">
        <v>578</v>
      </c>
      <c r="B93" s="87" t="s">
        <v>86</v>
      </c>
      <c r="C93" s="83" t="s">
        <v>67</v>
      </c>
      <c r="D93" s="84">
        <v>167.688</v>
      </c>
      <c r="E93" s="85"/>
      <c r="F93" s="85"/>
      <c r="H93" s="55"/>
      <c r="I93" s="55"/>
      <c r="J93" s="88"/>
    </row>
    <row r="94" spans="1:10" s="22" customFormat="1" ht="15">
      <c r="A94" s="81"/>
      <c r="B94" s="82"/>
      <c r="C94" s="83"/>
      <c r="D94" s="84"/>
      <c r="E94" s="85"/>
      <c r="F94" s="85"/>
      <c r="G94" s="92"/>
      <c r="H94" s="55"/>
      <c r="I94" s="56"/>
      <c r="J94" s="56"/>
    </row>
    <row r="95" spans="1:10" s="22" customFormat="1" ht="64.5">
      <c r="A95" s="106" t="s">
        <v>579</v>
      </c>
      <c r="B95" s="87" t="s">
        <v>90</v>
      </c>
      <c r="C95" s="83" t="s">
        <v>5</v>
      </c>
      <c r="D95" s="84">
        <v>61.3234</v>
      </c>
      <c r="E95" s="85"/>
      <c r="F95" s="85"/>
      <c r="G95" s="92"/>
      <c r="H95" s="56"/>
      <c r="I95" s="56"/>
      <c r="J95" s="56"/>
    </row>
    <row r="96" spans="1:10" s="22" customFormat="1" ht="15">
      <c r="A96" s="81"/>
      <c r="B96" s="82"/>
      <c r="C96" s="83"/>
      <c r="D96" s="84"/>
      <c r="E96" s="85"/>
      <c r="F96" s="85"/>
      <c r="G96" s="92"/>
      <c r="H96" s="56"/>
      <c r="I96" s="56"/>
      <c r="J96" s="56"/>
    </row>
    <row r="97" spans="1:10" s="22" customFormat="1" ht="26.25">
      <c r="A97" s="106" t="s">
        <v>580</v>
      </c>
      <c r="B97" s="87" t="s">
        <v>92</v>
      </c>
      <c r="C97" s="83" t="s">
        <v>67</v>
      </c>
      <c r="D97" s="84">
        <f>D93</f>
        <v>167.688</v>
      </c>
      <c r="E97" s="85"/>
      <c r="F97" s="85"/>
      <c r="G97" s="92"/>
      <c r="H97" s="56"/>
      <c r="I97" s="56"/>
      <c r="J97" s="56"/>
    </row>
    <row r="98" spans="1:10" s="22" customFormat="1" ht="15">
      <c r="A98" s="81"/>
      <c r="B98" s="82"/>
      <c r="C98" s="83"/>
      <c r="D98" s="126"/>
      <c r="E98" s="85"/>
      <c r="F98" s="85"/>
      <c r="G98" s="92"/>
      <c r="H98" s="56"/>
      <c r="I98" s="56"/>
      <c r="J98" s="56"/>
    </row>
    <row r="99" spans="1:10" s="22" customFormat="1" ht="64.5">
      <c r="A99" s="106" t="s">
        <v>581</v>
      </c>
      <c r="B99" s="87" t="s">
        <v>94</v>
      </c>
      <c r="C99" s="83" t="s">
        <v>67</v>
      </c>
      <c r="D99" s="84">
        <f>D93</f>
        <v>167.688</v>
      </c>
      <c r="E99" s="85"/>
      <c r="F99" s="85"/>
      <c r="G99" s="92"/>
      <c r="H99" s="56"/>
      <c r="I99" s="56"/>
      <c r="J99" s="56"/>
    </row>
    <row r="100" spans="1:10" s="22" customFormat="1" ht="15">
      <c r="A100" s="81"/>
      <c r="B100" s="82"/>
      <c r="C100" s="83"/>
      <c r="D100" s="84"/>
      <c r="E100" s="85"/>
      <c r="F100" s="85"/>
      <c r="G100" s="92"/>
      <c r="H100" s="56"/>
      <c r="I100" s="56"/>
      <c r="J100" s="56"/>
    </row>
    <row r="101" spans="1:10" s="74" customFormat="1" ht="15.75">
      <c r="A101" s="99"/>
      <c r="B101" s="100" t="s">
        <v>95</v>
      </c>
      <c r="C101" s="101"/>
      <c r="D101" s="102"/>
      <c r="E101" s="103"/>
      <c r="F101" s="104"/>
      <c r="G101" s="19"/>
      <c r="H101" s="55"/>
      <c r="I101" s="73"/>
      <c r="J101" s="73"/>
    </row>
    <row r="103" spans="1:10" s="22" customFormat="1" ht="18">
      <c r="A103" s="105" t="s">
        <v>551</v>
      </c>
      <c r="B103" s="125" t="s">
        <v>19</v>
      </c>
      <c r="C103" s="77"/>
      <c r="D103" s="78"/>
      <c r="E103" s="79"/>
      <c r="F103" s="79"/>
      <c r="G103" s="19"/>
      <c r="H103" s="55"/>
      <c r="I103" s="56"/>
      <c r="J103" s="56"/>
    </row>
    <row r="104" spans="1:10" s="22" customFormat="1" ht="15">
      <c r="A104" s="81"/>
      <c r="B104" s="82"/>
      <c r="C104" s="83"/>
      <c r="D104" s="84"/>
      <c r="E104" s="85"/>
      <c r="F104" s="85"/>
      <c r="G104" s="19"/>
      <c r="H104" s="55"/>
      <c r="I104" s="56"/>
      <c r="J104" s="56"/>
    </row>
    <row r="105" spans="1:10" s="22" customFormat="1" ht="77.25">
      <c r="A105" s="106" t="s">
        <v>582</v>
      </c>
      <c r="B105" s="87" t="s">
        <v>97</v>
      </c>
      <c r="C105" s="83"/>
      <c r="D105" s="84"/>
      <c r="E105" s="85"/>
      <c r="F105" s="85"/>
      <c r="G105" s="19"/>
      <c r="H105" s="55"/>
      <c r="I105" s="55"/>
      <c r="J105" s="88"/>
    </row>
    <row r="106" spans="1:10" s="22" customFormat="1" ht="15">
      <c r="A106" s="106"/>
      <c r="B106" s="127" t="s">
        <v>98</v>
      </c>
      <c r="C106" s="128" t="s">
        <v>29</v>
      </c>
      <c r="D106" s="114">
        <f>D31</f>
        <v>74.48</v>
      </c>
      <c r="E106" s="129"/>
      <c r="F106" s="114"/>
      <c r="G106" s="19"/>
      <c r="H106" s="55"/>
      <c r="I106" s="55"/>
      <c r="J106" s="88"/>
    </row>
    <row r="107" spans="1:10" s="22" customFormat="1" ht="15">
      <c r="A107" s="81"/>
      <c r="B107" s="82"/>
      <c r="C107" s="83"/>
      <c r="D107" s="84"/>
      <c r="E107" s="85"/>
      <c r="F107" s="85"/>
      <c r="G107" s="19"/>
      <c r="H107" s="55"/>
      <c r="I107" s="56"/>
      <c r="J107" s="56"/>
    </row>
    <row r="108" spans="1:10" s="22" customFormat="1" ht="15">
      <c r="A108" s="106" t="s">
        <v>583</v>
      </c>
      <c r="B108" s="119" t="s">
        <v>100</v>
      </c>
      <c r="C108" s="130"/>
      <c r="D108" s="131"/>
      <c r="E108" s="132"/>
      <c r="F108" s="133"/>
      <c r="G108" s="19"/>
      <c r="H108" s="55"/>
      <c r="I108" s="56"/>
      <c r="J108" s="56"/>
    </row>
    <row r="109" spans="1:10" s="22" customFormat="1" ht="25.5">
      <c r="A109" s="81"/>
      <c r="B109" s="119" t="s">
        <v>101</v>
      </c>
      <c r="C109" s="130"/>
      <c r="D109" s="131"/>
      <c r="E109" s="132"/>
      <c r="F109" s="133"/>
      <c r="G109" s="19"/>
      <c r="H109" s="55"/>
      <c r="I109" s="56"/>
      <c r="J109" s="56"/>
    </row>
    <row r="110" spans="1:10" s="22" customFormat="1" ht="38.25">
      <c r="A110" s="81"/>
      <c r="B110" s="119" t="s">
        <v>102</v>
      </c>
      <c r="C110" s="130"/>
      <c r="D110" s="131"/>
      <c r="E110" s="132"/>
      <c r="F110" s="133"/>
      <c r="G110" s="19"/>
      <c r="H110" s="55"/>
      <c r="I110" s="56"/>
      <c r="J110" s="56"/>
    </row>
    <row r="111" spans="1:10" s="22" customFormat="1" ht="25.5">
      <c r="A111" s="81"/>
      <c r="B111" s="119" t="s">
        <v>103</v>
      </c>
      <c r="C111" s="130"/>
      <c r="D111" s="131"/>
      <c r="E111" s="132"/>
      <c r="F111" s="133"/>
      <c r="G111" s="19"/>
      <c r="H111" s="55"/>
      <c r="I111" s="56"/>
      <c r="J111" s="56"/>
    </row>
    <row r="112" spans="1:10" s="22" customFormat="1" ht="15">
      <c r="A112" s="81"/>
      <c r="B112" s="127" t="s">
        <v>104</v>
      </c>
      <c r="C112" s="128" t="s">
        <v>32</v>
      </c>
      <c r="D112" s="114">
        <v>5</v>
      </c>
      <c r="E112" s="129"/>
      <c r="F112" s="114"/>
      <c r="G112" s="19"/>
      <c r="H112" s="55"/>
      <c r="I112" s="56"/>
      <c r="J112" s="56"/>
    </row>
    <row r="113" spans="1:10" s="22" customFormat="1" ht="15">
      <c r="A113" s="81"/>
      <c r="B113" s="82"/>
      <c r="C113" s="83"/>
      <c r="D113" s="84"/>
      <c r="E113" s="85"/>
      <c r="F113" s="85"/>
      <c r="G113" s="19"/>
      <c r="H113" s="55"/>
      <c r="I113" s="56"/>
      <c r="J113" s="56"/>
    </row>
    <row r="114" spans="1:10" s="22" customFormat="1" ht="63.75">
      <c r="A114" s="106" t="s">
        <v>584</v>
      </c>
      <c r="B114" s="119" t="s">
        <v>108</v>
      </c>
      <c r="C114" s="83"/>
      <c r="D114" s="84"/>
      <c r="E114" s="85"/>
      <c r="F114" s="85"/>
      <c r="G114" s="19"/>
      <c r="H114" s="55"/>
      <c r="I114" s="56"/>
      <c r="J114" s="56"/>
    </row>
    <row r="115" spans="1:10" s="22" customFormat="1" ht="15">
      <c r="A115" s="81"/>
      <c r="B115" s="127" t="s">
        <v>109</v>
      </c>
      <c r="C115" s="128" t="s">
        <v>32</v>
      </c>
      <c r="D115" s="114">
        <v>5</v>
      </c>
      <c r="E115" s="129"/>
      <c r="F115" s="114"/>
      <c r="G115" s="19"/>
      <c r="H115" s="55"/>
      <c r="I115" s="56"/>
      <c r="J115" s="56"/>
    </row>
    <row r="116" spans="1:10" s="22" customFormat="1" ht="15">
      <c r="A116" s="81"/>
      <c r="B116" s="82"/>
      <c r="C116" s="83"/>
      <c r="D116" s="84"/>
      <c r="E116" s="85"/>
      <c r="F116" s="85"/>
      <c r="G116" s="19"/>
      <c r="H116" s="55"/>
      <c r="I116" s="56"/>
      <c r="J116" s="56"/>
    </row>
    <row r="117" spans="1:10" s="22" customFormat="1" ht="39">
      <c r="A117" s="106" t="s">
        <v>585</v>
      </c>
      <c r="B117" s="107" t="s">
        <v>114</v>
      </c>
      <c r="C117" s="83" t="s">
        <v>6</v>
      </c>
      <c r="D117" s="84">
        <v>4</v>
      </c>
      <c r="E117" s="85"/>
      <c r="F117" s="85"/>
      <c r="G117" s="19"/>
      <c r="H117" s="55"/>
      <c r="I117" s="56"/>
      <c r="J117" s="56"/>
    </row>
    <row r="118" spans="1:10" s="22" customFormat="1" ht="15">
      <c r="A118" s="81"/>
      <c r="B118" s="82"/>
      <c r="C118" s="83"/>
      <c r="D118" s="84"/>
      <c r="E118" s="85"/>
      <c r="F118" s="85"/>
      <c r="G118" s="19"/>
      <c r="H118" s="55"/>
      <c r="I118" s="56"/>
      <c r="J118" s="56"/>
    </row>
    <row r="119" spans="1:10" s="22" customFormat="1" ht="39">
      <c r="A119" s="106" t="s">
        <v>586</v>
      </c>
      <c r="B119" s="107" t="s">
        <v>116</v>
      </c>
      <c r="C119" s="83" t="s">
        <v>6</v>
      </c>
      <c r="D119" s="84">
        <v>2</v>
      </c>
      <c r="E119" s="85"/>
      <c r="F119" s="85"/>
      <c r="G119" s="19"/>
      <c r="H119" s="55"/>
      <c r="I119" s="56"/>
      <c r="J119" s="56"/>
    </row>
    <row r="120" spans="1:10" s="22" customFormat="1" ht="15">
      <c r="A120" s="81"/>
      <c r="B120" s="82"/>
      <c r="C120" s="83"/>
      <c r="D120" s="84"/>
      <c r="E120" s="85"/>
      <c r="F120" s="85"/>
      <c r="G120" s="19"/>
      <c r="H120" s="55"/>
      <c r="I120" s="56"/>
      <c r="J120" s="56"/>
    </row>
    <row r="121" spans="1:10" s="22" customFormat="1" ht="39">
      <c r="A121" s="106" t="s">
        <v>587</v>
      </c>
      <c r="B121" s="87" t="s">
        <v>118</v>
      </c>
      <c r="C121" s="83" t="s">
        <v>5</v>
      </c>
      <c r="D121" s="84">
        <v>6</v>
      </c>
      <c r="E121" s="85"/>
      <c r="F121" s="85"/>
      <c r="G121" s="19"/>
      <c r="H121" s="55"/>
      <c r="I121" s="56"/>
      <c r="J121" s="56"/>
    </row>
    <row r="122" spans="1:10" s="22" customFormat="1" ht="15">
      <c r="A122" s="81"/>
      <c r="B122" s="82"/>
      <c r="C122" s="83"/>
      <c r="D122" s="84"/>
      <c r="E122" s="85"/>
      <c r="F122" s="85"/>
      <c r="G122" s="19"/>
      <c r="H122" s="56"/>
      <c r="I122" s="56"/>
      <c r="J122" s="56"/>
    </row>
    <row r="123" spans="1:10" s="22" customFormat="1" ht="64.5">
      <c r="A123" s="106" t="s">
        <v>588</v>
      </c>
      <c r="B123" s="107" t="s">
        <v>120</v>
      </c>
      <c r="C123" s="83" t="s">
        <v>6</v>
      </c>
      <c r="D123" s="84">
        <f>D119+D117</f>
        <v>6</v>
      </c>
      <c r="E123" s="85"/>
      <c r="F123" s="85"/>
      <c r="G123" s="19"/>
      <c r="H123" s="56"/>
      <c r="I123" s="56"/>
      <c r="J123" s="56"/>
    </row>
    <row r="124" spans="1:10" s="22" customFormat="1" ht="15">
      <c r="A124" s="81"/>
      <c r="B124" s="107"/>
      <c r="C124" s="83"/>
      <c r="D124" s="84"/>
      <c r="E124" s="85"/>
      <c r="F124" s="85"/>
      <c r="G124" s="92"/>
      <c r="H124" s="56"/>
      <c r="I124" s="56"/>
      <c r="J124" s="56"/>
    </row>
    <row r="125" spans="1:10" s="74" customFormat="1" ht="15.75">
      <c r="A125" s="99"/>
      <c r="B125" s="100" t="s">
        <v>121</v>
      </c>
      <c r="C125" s="101"/>
      <c r="D125" s="102"/>
      <c r="E125" s="103"/>
      <c r="F125" s="104"/>
      <c r="G125" s="19"/>
      <c r="H125" s="55"/>
      <c r="I125" s="73"/>
      <c r="J125" s="73"/>
    </row>
    <row r="126" ht="15">
      <c r="G126" s="19"/>
    </row>
    <row r="127" spans="1:10" s="22" customFormat="1" ht="18">
      <c r="A127" s="105" t="s">
        <v>552</v>
      </c>
      <c r="B127" s="125" t="s">
        <v>2</v>
      </c>
      <c r="C127" s="77"/>
      <c r="D127" s="78"/>
      <c r="E127" s="79"/>
      <c r="F127" s="79"/>
      <c r="G127" s="92"/>
      <c r="H127" s="55"/>
      <c r="I127" s="56"/>
      <c r="J127" s="56"/>
    </row>
    <row r="128" spans="1:10" s="22" customFormat="1" ht="15">
      <c r="A128" s="81"/>
      <c r="B128" s="82"/>
      <c r="C128" s="83"/>
      <c r="D128" s="84"/>
      <c r="E128" s="85"/>
      <c r="F128" s="85"/>
      <c r="G128" s="19"/>
      <c r="H128" s="55"/>
      <c r="I128" s="56"/>
      <c r="J128" s="56"/>
    </row>
    <row r="129" spans="1:10" s="22" customFormat="1" ht="51">
      <c r="A129" s="81" t="s">
        <v>589</v>
      </c>
      <c r="B129" s="82" t="s">
        <v>123</v>
      </c>
      <c r="C129" s="83" t="s">
        <v>6</v>
      </c>
      <c r="D129" s="84">
        <v>1</v>
      </c>
      <c r="E129" s="85"/>
      <c r="F129" s="85"/>
      <c r="G129" s="92"/>
      <c r="H129" s="55"/>
      <c r="I129" s="56"/>
      <c r="J129" s="56"/>
    </row>
    <row r="130" spans="1:10" s="22" customFormat="1" ht="15">
      <c r="A130" s="81"/>
      <c r="B130" s="82"/>
      <c r="C130" s="83"/>
      <c r="D130" s="84"/>
      <c r="E130" s="85"/>
      <c r="F130" s="85"/>
      <c r="G130" s="92"/>
      <c r="H130" s="55"/>
      <c r="I130" s="56"/>
      <c r="J130" s="56"/>
    </row>
    <row r="131" spans="1:10" s="22" customFormat="1" ht="38.25">
      <c r="A131" s="81" t="s">
        <v>590</v>
      </c>
      <c r="B131" s="82" t="s">
        <v>125</v>
      </c>
      <c r="C131" s="83" t="s">
        <v>6</v>
      </c>
      <c r="D131" s="84">
        <v>1</v>
      </c>
      <c r="E131" s="85"/>
      <c r="F131" s="85"/>
      <c r="G131" s="92"/>
      <c r="H131" s="55"/>
      <c r="I131" s="56"/>
      <c r="J131" s="56"/>
    </row>
    <row r="132" spans="1:10" s="22" customFormat="1" ht="15">
      <c r="A132" s="81"/>
      <c r="B132" s="82"/>
      <c r="C132" s="83"/>
      <c r="D132" s="84"/>
      <c r="E132" s="85"/>
      <c r="F132" s="85"/>
      <c r="G132" s="92"/>
      <c r="H132" s="55"/>
      <c r="I132" s="56"/>
      <c r="J132" s="56"/>
    </row>
    <row r="133" spans="1:10" s="22" customFormat="1" ht="26.25">
      <c r="A133" s="81" t="s">
        <v>591</v>
      </c>
      <c r="B133" s="136" t="s">
        <v>127</v>
      </c>
      <c r="C133" s="83" t="s">
        <v>6</v>
      </c>
      <c r="D133" s="84">
        <v>1</v>
      </c>
      <c r="E133" s="85"/>
      <c r="F133" s="85"/>
      <c r="G133" s="92"/>
      <c r="H133" s="55"/>
      <c r="I133" s="56"/>
      <c r="J133" s="56"/>
    </row>
    <row r="134" spans="1:10" s="22" customFormat="1" ht="15">
      <c r="A134" s="81"/>
      <c r="B134" s="82"/>
      <c r="C134" s="83"/>
      <c r="D134" s="84"/>
      <c r="E134" s="85"/>
      <c r="F134" s="85"/>
      <c r="G134" s="137"/>
      <c r="H134" s="55"/>
      <c r="I134" s="56"/>
      <c r="J134" s="56"/>
    </row>
    <row r="135" spans="1:10" s="22" customFormat="1" ht="51.75">
      <c r="A135" s="81" t="s">
        <v>592</v>
      </c>
      <c r="B135" s="136" t="s">
        <v>129</v>
      </c>
      <c r="C135" s="83" t="s">
        <v>6</v>
      </c>
      <c r="D135" s="84">
        <v>1</v>
      </c>
      <c r="E135" s="85"/>
      <c r="F135" s="85"/>
      <c r="G135" s="92"/>
      <c r="H135" s="55"/>
      <c r="I135" s="55"/>
      <c r="J135" s="88"/>
    </row>
    <row r="136" spans="1:10" s="22" customFormat="1" ht="15">
      <c r="A136" s="81"/>
      <c r="B136" s="87"/>
      <c r="C136" s="83"/>
      <c r="D136" s="84"/>
      <c r="E136" s="85"/>
      <c r="F136" s="85"/>
      <c r="G136" s="92"/>
      <c r="H136" s="55"/>
      <c r="I136" s="55"/>
      <c r="J136" s="88"/>
    </row>
    <row r="137" spans="1:10" s="22" customFormat="1" ht="15">
      <c r="A137" s="81" t="s">
        <v>593</v>
      </c>
      <c r="B137" s="136" t="s">
        <v>131</v>
      </c>
      <c r="C137" s="83" t="s">
        <v>6</v>
      </c>
      <c r="D137" s="84">
        <f>D35</f>
        <v>3</v>
      </c>
      <c r="E137" s="85"/>
      <c r="F137" s="85"/>
      <c r="G137" s="19"/>
      <c r="H137" s="55"/>
      <c r="I137" s="55"/>
      <c r="J137" s="88"/>
    </row>
    <row r="138" spans="1:10" s="22" customFormat="1" ht="15">
      <c r="A138" s="81"/>
      <c r="B138" s="87"/>
      <c r="C138" s="83"/>
      <c r="D138" s="84"/>
      <c r="E138" s="85"/>
      <c r="F138" s="85"/>
      <c r="G138" s="19"/>
      <c r="H138" s="55"/>
      <c r="I138" s="55"/>
      <c r="J138" s="88"/>
    </row>
    <row r="139" spans="1:10" s="22" customFormat="1" ht="38.25">
      <c r="A139" s="81" t="s">
        <v>594</v>
      </c>
      <c r="B139" s="82" t="s">
        <v>133</v>
      </c>
      <c r="C139" s="83" t="s">
        <v>6</v>
      </c>
      <c r="D139" s="84">
        <v>1</v>
      </c>
      <c r="E139" s="85"/>
      <c r="F139" s="85"/>
      <c r="G139" s="19"/>
      <c r="H139" s="55"/>
      <c r="I139" s="55"/>
      <c r="J139" s="88"/>
    </row>
    <row r="140" spans="1:10" s="22" customFormat="1" ht="15">
      <c r="A140" s="81"/>
      <c r="B140" s="87"/>
      <c r="C140" s="83"/>
      <c r="D140" s="84"/>
      <c r="E140" s="85"/>
      <c r="F140" s="85"/>
      <c r="G140" s="19"/>
      <c r="H140" s="55"/>
      <c r="I140" s="55"/>
      <c r="J140" s="88"/>
    </row>
    <row r="141" spans="1:10" s="22" customFormat="1" ht="51.75">
      <c r="A141" s="81" t="s">
        <v>595</v>
      </c>
      <c r="B141" s="136" t="s">
        <v>135</v>
      </c>
      <c r="C141" s="83" t="s">
        <v>6</v>
      </c>
      <c r="D141" s="84">
        <v>1</v>
      </c>
      <c r="E141" s="85"/>
      <c r="F141" s="85"/>
      <c r="G141" s="11"/>
      <c r="H141" s="55"/>
      <c r="I141" s="55"/>
      <c r="J141" s="88"/>
    </row>
    <row r="142" spans="1:10" s="22" customFormat="1" ht="15">
      <c r="A142" s="81"/>
      <c r="B142" s="87"/>
      <c r="C142" s="83"/>
      <c r="D142" s="84"/>
      <c r="E142" s="85"/>
      <c r="F142" s="85"/>
      <c r="G142" s="19"/>
      <c r="H142" s="55"/>
      <c r="I142" s="55"/>
      <c r="J142" s="88"/>
    </row>
    <row r="143" spans="1:10" s="22" customFormat="1" ht="38.25">
      <c r="A143" s="81" t="s">
        <v>596</v>
      </c>
      <c r="B143" s="82" t="s">
        <v>137</v>
      </c>
      <c r="C143" s="83" t="s">
        <v>6</v>
      </c>
      <c r="D143" s="84">
        <v>1</v>
      </c>
      <c r="E143" s="85"/>
      <c r="F143" s="85"/>
      <c r="G143" s="19"/>
      <c r="H143" s="55"/>
      <c r="I143" s="56"/>
      <c r="J143" s="56"/>
    </row>
    <row r="144" spans="1:10" s="22" customFormat="1" ht="15">
      <c r="A144" s="81"/>
      <c r="B144" s="82"/>
      <c r="C144" s="83"/>
      <c r="D144" s="84"/>
      <c r="E144" s="85"/>
      <c r="F144" s="85"/>
      <c r="G144" s="19"/>
      <c r="H144" s="55"/>
      <c r="I144" s="56"/>
      <c r="J144" s="56"/>
    </row>
    <row r="145" spans="1:10" s="22" customFormat="1" ht="26.25">
      <c r="A145" s="81" t="s">
        <v>597</v>
      </c>
      <c r="B145" s="136" t="s">
        <v>139</v>
      </c>
      <c r="C145" s="83" t="s">
        <v>6</v>
      </c>
      <c r="D145" s="84">
        <v>1</v>
      </c>
      <c r="E145" s="85"/>
      <c r="F145" s="85"/>
      <c r="G145" s="19"/>
      <c r="H145" s="55"/>
      <c r="I145" s="55"/>
      <c r="J145" s="88"/>
    </row>
    <row r="146" spans="1:10" s="22" customFormat="1" ht="15">
      <c r="A146" s="81"/>
      <c r="B146" s="87"/>
      <c r="C146" s="83"/>
      <c r="D146" s="84"/>
      <c r="E146" s="85"/>
      <c r="F146" s="85"/>
      <c r="G146" s="19"/>
      <c r="H146" s="55"/>
      <c r="I146" s="55"/>
      <c r="J146" s="88"/>
    </row>
    <row r="147" spans="1:10" s="22" customFormat="1" ht="15.75">
      <c r="A147" s="99"/>
      <c r="B147" s="100" t="s">
        <v>140</v>
      </c>
      <c r="C147" s="101"/>
      <c r="D147" s="102"/>
      <c r="E147" s="103"/>
      <c r="F147" s="104"/>
      <c r="G147" s="19"/>
      <c r="H147" s="55"/>
      <c r="I147" s="55"/>
      <c r="J147" s="88"/>
    </row>
    <row r="148" spans="7:10" s="74" customFormat="1" ht="15.75">
      <c r="G148" s="19"/>
      <c r="H148" s="55"/>
      <c r="I148" s="73"/>
      <c r="J148" s="73"/>
    </row>
    <row r="149" spans="1:10" s="22" customFormat="1" ht="18">
      <c r="A149" s="105" t="s">
        <v>553</v>
      </c>
      <c r="B149" s="125" t="s">
        <v>22</v>
      </c>
      <c r="C149" s="77"/>
      <c r="D149" s="78"/>
      <c r="E149" s="79"/>
      <c r="F149" s="79"/>
      <c r="G149" s="19"/>
      <c r="H149" s="55"/>
      <c r="I149" s="56"/>
      <c r="J149" s="56"/>
    </row>
    <row r="150" spans="1:10" s="22" customFormat="1" ht="15">
      <c r="A150" s="81"/>
      <c r="B150" s="82"/>
      <c r="C150" s="83"/>
      <c r="D150" s="84"/>
      <c r="E150" s="85"/>
      <c r="F150" s="85"/>
      <c r="G150" s="19"/>
      <c r="H150" s="55"/>
      <c r="I150" s="56"/>
      <c r="J150" s="56"/>
    </row>
    <row r="151" spans="1:10" s="22" customFormat="1" ht="25.5">
      <c r="A151" s="81" t="s">
        <v>598</v>
      </c>
      <c r="B151" s="82" t="s">
        <v>142</v>
      </c>
      <c r="C151" s="140" t="s">
        <v>221</v>
      </c>
      <c r="D151" s="84"/>
      <c r="E151" s="85"/>
      <c r="F151" s="85"/>
      <c r="G151" s="19"/>
      <c r="H151" s="55"/>
      <c r="I151" s="56"/>
      <c r="J151" s="56"/>
    </row>
    <row r="152" spans="1:10" s="22" customFormat="1" ht="15">
      <c r="A152" s="81"/>
      <c r="B152" s="82"/>
      <c r="C152" s="83"/>
      <c r="D152" s="84"/>
      <c r="E152" s="85"/>
      <c r="F152" s="85"/>
      <c r="G152" s="19"/>
      <c r="H152" s="55"/>
      <c r="I152" s="56"/>
      <c r="J152" s="56"/>
    </row>
    <row r="153" spans="1:10" s="22" customFormat="1" ht="15">
      <c r="A153" s="81" t="s">
        <v>599</v>
      </c>
      <c r="B153" s="138" t="s">
        <v>144</v>
      </c>
      <c r="C153" s="140" t="s">
        <v>223</v>
      </c>
      <c r="D153" s="84"/>
      <c r="E153" s="85"/>
      <c r="F153" s="85"/>
      <c r="G153" s="19"/>
      <c r="H153" s="56"/>
      <c r="I153" s="56"/>
      <c r="J153" s="56"/>
    </row>
    <row r="154" spans="1:10" s="22" customFormat="1" ht="15">
      <c r="A154" s="81"/>
      <c r="B154" s="82"/>
      <c r="C154" s="83"/>
      <c r="D154" s="84"/>
      <c r="E154" s="85"/>
      <c r="F154" s="85"/>
      <c r="G154" s="19"/>
      <c r="H154" s="56"/>
      <c r="I154" s="56"/>
      <c r="J154" s="56"/>
    </row>
    <row r="155" spans="1:10" s="22" customFormat="1" ht="39">
      <c r="A155" s="81" t="s">
        <v>600</v>
      </c>
      <c r="B155" s="87" t="s">
        <v>146</v>
      </c>
      <c r="C155" s="83" t="s">
        <v>6</v>
      </c>
      <c r="D155" s="84">
        <v>1</v>
      </c>
      <c r="E155" s="85"/>
      <c r="F155" s="85"/>
      <c r="G155" s="19"/>
      <c r="H155" s="55"/>
      <c r="I155" s="56"/>
      <c r="J155" s="56"/>
    </row>
    <row r="156" spans="1:10" s="22" customFormat="1" ht="15">
      <c r="A156" s="81"/>
      <c r="B156" s="82"/>
      <c r="C156" s="83"/>
      <c r="D156" s="84"/>
      <c r="E156" s="85"/>
      <c r="F156" s="85"/>
      <c r="G156" s="19"/>
      <c r="H156" s="55"/>
      <c r="I156" s="56"/>
      <c r="J156" s="56"/>
    </row>
    <row r="157" spans="1:10" s="22" customFormat="1" ht="15">
      <c r="A157" s="81" t="s">
        <v>601</v>
      </c>
      <c r="B157" s="87" t="s">
        <v>148</v>
      </c>
      <c r="C157" s="83" t="s">
        <v>6</v>
      </c>
      <c r="D157" s="84">
        <v>1</v>
      </c>
      <c r="E157" s="85"/>
      <c r="F157" s="85"/>
      <c r="G157" s="19"/>
      <c r="H157" s="55"/>
      <c r="I157" s="56"/>
      <c r="J157" s="56"/>
    </row>
    <row r="158" spans="1:10" s="22" customFormat="1" ht="15">
      <c r="A158" s="81"/>
      <c r="B158" s="82"/>
      <c r="C158" s="83"/>
      <c r="D158" s="84"/>
      <c r="E158" s="85"/>
      <c r="F158" s="85"/>
      <c r="G158" s="19"/>
      <c r="H158" s="55"/>
      <c r="I158" s="56"/>
      <c r="J158" s="56"/>
    </row>
    <row r="159" spans="1:10" s="22" customFormat="1" ht="26.25">
      <c r="A159" s="81" t="s">
        <v>602</v>
      </c>
      <c r="B159" s="87" t="s">
        <v>150</v>
      </c>
      <c r="C159" s="83" t="s">
        <v>29</v>
      </c>
      <c r="D159" s="84">
        <f>D31</f>
        <v>74.48</v>
      </c>
      <c r="E159" s="85"/>
      <c r="F159" s="85"/>
      <c r="G159" s="19"/>
      <c r="H159" s="55"/>
      <c r="I159" s="56"/>
      <c r="J159" s="56"/>
    </row>
    <row r="160" spans="1:10" s="22" customFormat="1" ht="15">
      <c r="A160" s="81"/>
      <c r="B160" s="82"/>
      <c r="C160" s="83"/>
      <c r="D160" s="84"/>
      <c r="E160" s="85"/>
      <c r="F160" s="85"/>
      <c r="G160" s="19"/>
      <c r="H160" s="55"/>
      <c r="I160" s="56"/>
      <c r="J160" s="56"/>
    </row>
    <row r="161" spans="1:10" s="22" customFormat="1" ht="26.25">
      <c r="A161" s="81" t="s">
        <v>603</v>
      </c>
      <c r="B161" s="87" t="s">
        <v>152</v>
      </c>
      <c r="C161" s="83" t="s">
        <v>29</v>
      </c>
      <c r="D161" s="84">
        <f>D31</f>
        <v>74.48</v>
      </c>
      <c r="E161" s="85"/>
      <c r="F161" s="85"/>
      <c r="G161" s="19"/>
      <c r="H161" s="55"/>
      <c r="I161" s="56"/>
      <c r="J161" s="56"/>
    </row>
    <row r="162" spans="1:10" s="22" customFormat="1" ht="15">
      <c r="A162" s="81"/>
      <c r="B162" s="82"/>
      <c r="C162" s="83"/>
      <c r="D162" s="84"/>
      <c r="E162" s="85"/>
      <c r="F162" s="85"/>
      <c r="G162" s="19"/>
      <c r="H162" s="55"/>
      <c r="I162" s="56"/>
      <c r="J162" s="56"/>
    </row>
    <row r="163" spans="1:10" s="22" customFormat="1" ht="15">
      <c r="A163" s="81" t="s">
        <v>604</v>
      </c>
      <c r="B163" s="87" t="s">
        <v>154</v>
      </c>
      <c r="C163" s="83" t="s">
        <v>67</v>
      </c>
      <c r="D163" s="84">
        <f>D31*3</f>
        <v>223.44</v>
      </c>
      <c r="E163" s="85"/>
      <c r="F163" s="85"/>
      <c r="G163" s="19"/>
      <c r="H163" s="55"/>
      <c r="I163" s="55"/>
      <c r="J163" s="88"/>
    </row>
    <row r="164" spans="1:10" s="22" customFormat="1" ht="15">
      <c r="A164" s="81"/>
      <c r="B164" s="87"/>
      <c r="C164" s="83"/>
      <c r="D164" s="84"/>
      <c r="E164" s="85"/>
      <c r="F164" s="85"/>
      <c r="G164" s="19"/>
      <c r="H164" s="55"/>
      <c r="I164" s="55"/>
      <c r="J164" s="88"/>
    </row>
    <row r="165" spans="1:10" s="22" customFormat="1" ht="51">
      <c r="A165" s="81" t="s">
        <v>605</v>
      </c>
      <c r="B165" s="98" t="s">
        <v>156</v>
      </c>
      <c r="C165" s="83" t="s">
        <v>6</v>
      </c>
      <c r="D165" s="84">
        <v>1</v>
      </c>
      <c r="E165" s="85"/>
      <c r="F165" s="85"/>
      <c r="G165" s="19"/>
      <c r="H165" s="55"/>
      <c r="I165" s="55"/>
      <c r="J165" s="88"/>
    </row>
    <row r="166" spans="1:10" s="22" customFormat="1" ht="15">
      <c r="A166" s="81"/>
      <c r="B166" s="87"/>
      <c r="C166" s="83"/>
      <c r="D166" s="84"/>
      <c r="E166" s="139"/>
      <c r="F166" s="85"/>
      <c r="G166" s="19"/>
      <c r="H166" s="55"/>
      <c r="I166" s="55"/>
      <c r="J166" s="88"/>
    </row>
    <row r="167" spans="1:10" s="22" customFormat="1" ht="114.75">
      <c r="A167" s="81" t="s">
        <v>606</v>
      </c>
      <c r="B167" s="98" t="s">
        <v>158</v>
      </c>
      <c r="C167" s="83" t="s">
        <v>6</v>
      </c>
      <c r="D167" s="84">
        <v>1</v>
      </c>
      <c r="E167" s="85"/>
      <c r="F167" s="85"/>
      <c r="G167" s="92"/>
      <c r="H167" s="55"/>
      <c r="I167" s="55"/>
      <c r="J167" s="88"/>
    </row>
    <row r="168" spans="1:10" s="22" customFormat="1" ht="15">
      <c r="A168" s="81"/>
      <c r="B168" s="87"/>
      <c r="C168" s="83"/>
      <c r="D168" s="84"/>
      <c r="E168" s="85"/>
      <c r="F168" s="85"/>
      <c r="G168" s="19"/>
      <c r="H168" s="55"/>
      <c r="I168" s="55"/>
      <c r="J168" s="88"/>
    </row>
    <row r="169" spans="1:10" s="22" customFormat="1" ht="51">
      <c r="A169" s="81" t="s">
        <v>607</v>
      </c>
      <c r="B169" s="98" t="s">
        <v>160</v>
      </c>
      <c r="C169" s="83" t="s">
        <v>6</v>
      </c>
      <c r="D169" s="84">
        <v>1</v>
      </c>
      <c r="E169" s="85"/>
      <c r="F169" s="85"/>
      <c r="G169" s="19"/>
      <c r="H169" s="55"/>
      <c r="I169" s="55"/>
      <c r="J169" s="88"/>
    </row>
    <row r="170" spans="1:10" s="22" customFormat="1" ht="15">
      <c r="A170" s="81"/>
      <c r="B170" s="87"/>
      <c r="C170" s="83"/>
      <c r="D170" s="84"/>
      <c r="E170" s="85"/>
      <c r="F170" s="85"/>
      <c r="G170" s="19"/>
      <c r="H170" s="55"/>
      <c r="I170" s="55"/>
      <c r="J170" s="88"/>
    </row>
    <row r="171" spans="1:10" s="22" customFormat="1" ht="63.75">
      <c r="A171" s="81" t="s">
        <v>608</v>
      </c>
      <c r="B171" s="98" t="s">
        <v>162</v>
      </c>
      <c r="C171" s="83" t="s">
        <v>6</v>
      </c>
      <c r="D171" s="84">
        <v>1</v>
      </c>
      <c r="E171" s="85"/>
      <c r="F171" s="85"/>
      <c r="G171" s="19"/>
      <c r="H171" s="55"/>
      <c r="I171" s="55"/>
      <c r="J171" s="88"/>
    </row>
    <row r="172" spans="1:10" s="22" customFormat="1" ht="15">
      <c r="A172" s="81"/>
      <c r="B172" s="82"/>
      <c r="C172" s="83"/>
      <c r="D172" s="84"/>
      <c r="E172" s="85"/>
      <c r="F172" s="85"/>
      <c r="G172" s="19"/>
      <c r="H172" s="55"/>
      <c r="I172" s="56"/>
      <c r="J172" s="56"/>
    </row>
    <row r="173" spans="1:10" s="74" customFormat="1" ht="15.75">
      <c r="A173" s="99"/>
      <c r="B173" s="100" t="s">
        <v>163</v>
      </c>
      <c r="C173" s="101"/>
      <c r="D173" s="102"/>
      <c r="E173" s="103"/>
      <c r="F173" s="104"/>
      <c r="G173" s="19"/>
      <c r="H173" s="55"/>
      <c r="I173" s="73"/>
      <c r="J173" s="73"/>
    </row>
    <row r="174" ht="15">
      <c r="G174" s="19"/>
    </row>
    <row r="175" ht="15">
      <c r="G175" s="19"/>
    </row>
    <row r="176" ht="15">
      <c r="G176" s="19"/>
    </row>
    <row r="177" ht="15">
      <c r="G177" s="19"/>
    </row>
    <row r="178" ht="15">
      <c r="G178" s="19"/>
    </row>
    <row r="179" ht="15">
      <c r="G179" s="19"/>
    </row>
    <row r="180" ht="15">
      <c r="G180" s="19"/>
    </row>
    <row r="181" ht="15">
      <c r="G181" s="19"/>
    </row>
    <row r="182" ht="15">
      <c r="G182" s="19"/>
    </row>
    <row r="183" ht="15">
      <c r="G183" s="19"/>
    </row>
    <row r="184" ht="15">
      <c r="G184" s="19"/>
    </row>
    <row r="185" ht="15">
      <c r="G185" s="19"/>
    </row>
    <row r="186" ht="15">
      <c r="G186" s="19"/>
    </row>
  </sheetData>
  <sheetProtection selectLockedCells="1" selectUnlockedCells="1"/>
  <mergeCells count="3">
    <mergeCell ref="B3:D3"/>
    <mergeCell ref="E23:F23"/>
    <mergeCell ref="E27:F27"/>
  </mergeCells>
  <printOptions gridLines="1"/>
  <pageMargins left="1.18125" right="0.5513888888888889" top="0.9840277777777777" bottom="1.18125" header="0.5118055555555555" footer="0.5118055555555555"/>
  <pageSetup fitToHeight="0" fitToWidth="1" horizontalDpi="300" verticalDpi="300" orientation="portrait" paperSize="9" scale="87" r:id="rId1"/>
  <headerFooter alignWithMargins="0">
    <oddHeader>&amp;L&amp;"Arial,Poševno"&amp;8SEGIS projektiranje in inženiring d.o.o.TEL: +386 (0)8 200 11 60  -  FAX: +386 (0)8 200 11 61  -  info@segis.si  -  www.segis.si&amp;R&amp;"Swis721 LtEx BT,Svetlo"&amp;8&amp;P od &amp;N</oddHeader>
  </headerFooter>
  <rowBreaks count="3" manualBreakCount="3">
    <brk id="28" max="255" man="1"/>
    <brk id="102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uporabnik</cp:lastModifiedBy>
  <cp:lastPrinted>2015-09-09T10:28:29Z</cp:lastPrinted>
  <dcterms:created xsi:type="dcterms:W3CDTF">2015-05-25T11:59:51Z</dcterms:created>
  <dcterms:modified xsi:type="dcterms:W3CDTF">2015-12-01T10:03:15Z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