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List1" sheetId="1" r:id="rId1"/>
    <sheet name="List2" sheetId="2" r:id="rId2"/>
    <sheet name="List3" sheetId="3" r:id="rId3"/>
  </sheets>
  <definedNames>
    <definedName name="_xlnm.Print_Area" localSheetId="0">'List1'!$A$1:$F$88</definedName>
  </definedNames>
  <calcPr fullCalcOnLoad="1"/>
</workbook>
</file>

<file path=xl/sharedStrings.xml><?xml version="1.0" encoding="utf-8"?>
<sst xmlns="http://schemas.openxmlformats.org/spreadsheetml/2006/main" count="144" uniqueCount="107">
  <si>
    <t>OBČINA AJDOVŠČINA</t>
  </si>
  <si>
    <t>Cesta 5.maja 6a</t>
  </si>
  <si>
    <t>5270 AJDOVŠČINA</t>
  </si>
  <si>
    <t>POPIS DEL</t>
  </si>
  <si>
    <t xml:space="preserve">A. </t>
  </si>
  <si>
    <t>GRADBENA DELA</t>
  </si>
  <si>
    <t>A.1.</t>
  </si>
  <si>
    <t>PREDDELA</t>
  </si>
  <si>
    <t>kpl</t>
  </si>
  <si>
    <t>kos</t>
  </si>
  <si>
    <t>A.1.1.</t>
  </si>
  <si>
    <t>A.1.2.</t>
  </si>
  <si>
    <t>A.1.3.</t>
  </si>
  <si>
    <t>A.1.4.</t>
  </si>
  <si>
    <t>A.2.</t>
  </si>
  <si>
    <t>RUŠITVENA DELA</t>
  </si>
  <si>
    <t>m1</t>
  </si>
  <si>
    <t>m2</t>
  </si>
  <si>
    <t>ZEMELJSKA DELA</t>
  </si>
  <si>
    <t>m3</t>
  </si>
  <si>
    <t xml:space="preserve">ZIDARSKA DELA </t>
  </si>
  <si>
    <t>pavšal</t>
  </si>
  <si>
    <t>kd</t>
  </si>
  <si>
    <t>Dobava in montaža asfaltne plasti  AC 11 SURF B50/70 A4 v debelini 4 cm</t>
  </si>
  <si>
    <t>RAZNA DELA</t>
  </si>
  <si>
    <t>A.2.1.</t>
  </si>
  <si>
    <t>A.2.2.</t>
  </si>
  <si>
    <t>A.3.</t>
  </si>
  <si>
    <t>A.3.1.</t>
  </si>
  <si>
    <t>A.3.2.</t>
  </si>
  <si>
    <t>A.3.3.</t>
  </si>
  <si>
    <t>A.3.4.</t>
  </si>
  <si>
    <t>A.3.5.</t>
  </si>
  <si>
    <t>A.3.6.</t>
  </si>
  <si>
    <t>A.4.</t>
  </si>
  <si>
    <t>A.4.1.</t>
  </si>
  <si>
    <t>A.4.2.</t>
  </si>
  <si>
    <t>A.4.7.</t>
  </si>
  <si>
    <t>A.5.</t>
  </si>
  <si>
    <t>A.5.1.</t>
  </si>
  <si>
    <t>A.5.2.</t>
  </si>
  <si>
    <t>SKUPAJ RUŠITVENA DELA</t>
  </si>
  <si>
    <t>SKUPAJ ZEMELJSKA DELA</t>
  </si>
  <si>
    <t>SKUPAJ ZIDARSKA DELA</t>
  </si>
  <si>
    <t>SKUPAJ RAZNA DELA</t>
  </si>
  <si>
    <t>SKUPAJ PREDDELA</t>
  </si>
  <si>
    <t>REKAPITULACIJA</t>
  </si>
  <si>
    <t>VSE SKUPAJ BREZ DDV</t>
  </si>
  <si>
    <t>22% DDV</t>
  </si>
  <si>
    <t>SKUPAJ Z DDV</t>
  </si>
  <si>
    <t>Rušenje obstoječega asfalta z odvozom na stalno deponijo in plačilom komunalne takse</t>
  </si>
  <si>
    <t>A.5.3.</t>
  </si>
  <si>
    <t>A.6.</t>
  </si>
  <si>
    <t>URBANA OPREMA</t>
  </si>
  <si>
    <t>A.7.</t>
  </si>
  <si>
    <t>HORTIKULTURA</t>
  </si>
  <si>
    <t>SKUPAJ HORTIKULTURA</t>
  </si>
  <si>
    <t>Planiranje in valjanje dna izkopa</t>
  </si>
  <si>
    <t>Dobava  in vgrajevanje prefabriciranih dvignjenih betonskih robnikov dim. 8/20 z obbetoniranjem in stičenjem.</t>
  </si>
  <si>
    <t>Planiranje in valjanje planuma zgornjega ustroja pred asfaltiranjem</t>
  </si>
  <si>
    <t xml:space="preserve">Dobava  in vgrajevanje prefabriciranih poglobljenih betonskih robnikov dim. 8/20 z obbetoniranjem in stičenjem. </t>
  </si>
  <si>
    <t>PEŠPOT OB HUBLJU - II.FAZA</t>
  </si>
  <si>
    <t xml:space="preserve">*vsa dela morajo biti izvedena v skladu z veljavnimi pravilniki in standardi. Vsi vgrajeni materiali morajo biti v skladu z veljavnimi pravilniki in standardi. Ker gre za javen prostor mora biti izvedba estetsko dovršena in varna. Tekom gradnje je obvezno sodelovanje s projektantom. </t>
  </si>
  <si>
    <t>A.1.5.</t>
  </si>
  <si>
    <t>A.1.6.</t>
  </si>
  <si>
    <t>A.1.7.</t>
  </si>
  <si>
    <t>A.1.8.</t>
  </si>
  <si>
    <t>Strojni in delno ročni izkop obstoječe  zemljine za potrebe nove pešpoti  v globini do 35 cm z odlaganjem na rob izkopa (ročni izkop okrog komunalnih vodov).</t>
  </si>
  <si>
    <t>A.5.4.</t>
  </si>
  <si>
    <r>
      <rPr>
        <b/>
        <sz val="11"/>
        <rFont val="Calibri"/>
        <family val="2"/>
      </rPr>
      <t>*DODATNO:</t>
    </r>
    <r>
      <rPr>
        <sz val="11"/>
        <rFont val="Calibri"/>
        <family val="2"/>
      </rPr>
      <t xml:space="preserve"> Dobava in vgradnja PVC cevi fi 110 (optika)</t>
    </r>
  </si>
  <si>
    <t xml:space="preserve">Sortiranje bolj kvalitetne zemlje z odvozom na bližnjo deponijo (kvalitetno zemljo se uporabi lokalno, npr.gradice ob knjižnjici ob robu parkirišču proti reki Hubelj)                          </t>
  </si>
  <si>
    <t>Zavarovanje gradbišča s postavitvijo in odstranitvijo gradbiščne ograje. (varnostni načrt, če je potrebno).</t>
  </si>
  <si>
    <t>Popolni posek žive meje (cca. 213m) skupaj z odvozom na stalno deponijo v oddaljenosti do 5 km.</t>
  </si>
  <si>
    <t>* Vključuje vsa dela, ki so potrebna za odstranitev dreves.</t>
  </si>
  <si>
    <t>zakoličenje obstoječih komunalnih vodov in nove trase poti - zakoličenej tolikšnega št. zakoličbenih točk, ki zagotavljajo izvedbo krivulje poti po celotni dolžini.</t>
  </si>
  <si>
    <t>Nakladanje preostale zemljine (od izkopa 35cm) na manjši kamion z odvozom na stalno deponijo v oddaljenosti do 5 km s plačilom komunalne takse.</t>
  </si>
  <si>
    <t>Dobava in montaža vroče cinkano in prašnobarvane točkovne ograje - stebrički (fi50mm) višine 105cm - usklajen z obstoječo ograjo in vbetoniran v pasovni temelj. Barva je skladna z ograjo.</t>
  </si>
  <si>
    <t>Sanacija brežine ob novi ograji, po potrebi se doda humus in brežino se zatravi po celotni dolžini, kjer se je odstranila živa meja.</t>
  </si>
  <si>
    <t xml:space="preserve">Barva: usklajena z obstoječo (pešpot - I. faza) - siva antracit RAL 7016 (se preveri), vročecinkano, prašnobarvano.  Ograja mora biti varna, zadržati bočni pritisk, preprečevati padce, varna za otroke (gladka obdelava pašamana, utopljeni vijaki, zaključeni profili, povezani elementi med seboj, brez višinskih razlik na stiku pašamana,...)                                                   * Izdela se vzorec, ki ga potrdi investitor in projektant, pred oddajo ponudbe se predlagan tip ograje uskladi. </t>
  </si>
  <si>
    <t>A.8.</t>
  </si>
  <si>
    <t xml:space="preserve">Posek večdebelnega drevesa - vrba premera Ø50-Ø70 (na levem bregu) ob železnemu mostu skupaj z odvozom na stalno deponijo v oddaljenosti do 5 km. </t>
  </si>
  <si>
    <r>
      <t>Posek suhe vrbe premera min. Ø100  (na levem bregu) skupaj z odvozom na stalno deponijo v oddaljenosti do 5 km.</t>
    </r>
    <r>
      <rPr>
        <i/>
        <sz val="11"/>
        <color indexed="8"/>
        <rFont val="Calibri"/>
        <family val="2"/>
      </rPr>
      <t xml:space="preserve"> </t>
    </r>
  </si>
  <si>
    <r>
      <t xml:space="preserve">Posek grmovja premera cca. Ø5-10 (na desnem bregu vzdolž struge) skupaj z odvozom na stalno deponijo v oddaljenosti do 5 km </t>
    </r>
    <r>
      <rPr>
        <i/>
        <sz val="11"/>
        <color indexed="8"/>
        <rFont val="Calibri"/>
        <family val="2"/>
      </rPr>
      <t>(se določi na licu mesta).</t>
    </r>
  </si>
  <si>
    <t xml:space="preserve">Dobava in montaža tamponskega nasutja v globini do 30 cm skupaj s kompromiranjem do zahtevane trdnosti </t>
  </si>
  <si>
    <t>A.3.7.</t>
  </si>
  <si>
    <t>A.4.3.</t>
  </si>
  <si>
    <t>A.4.4.</t>
  </si>
  <si>
    <t>A.4.5.</t>
  </si>
  <si>
    <t>A.4.6.</t>
  </si>
  <si>
    <t>Rušenje obstoječih betonskih robnikov (na levi strani cestni robniki, na desni strani vrtni robniki), z odvozom na stalno deponijo v oddaljenosti do 5 km</t>
  </si>
  <si>
    <t>Dvig pokrovov obstoječih jaškov do končne višine asfalta (4 kom jaškov  80/80 na trasi poti )</t>
  </si>
  <si>
    <t xml:space="preserve">OGRAJA: Izvede se vizualno podobna ograja kot je ograja ob prvemu delu pešpoti - I. faza: višine 105 cm, ogrodje pravokotni profil 30 x 40 mm ( ali 40 x 40 mm), debeline fi=3mm z vertikalnimi okroglimi palicami - 10 mm na razmaku max. 10cm. Nosilni stebrički na razmaku cca. 200cm. Element odpiranja ograje (dvokrilna vrata na kluč) in snemljivi del se določi s proizvajalcem pred oddajo ponudbe. Vpenjanje na temlje cca. 20/30/40 cm oz. min. toliko kolikor je potrebno. Temelje se umesti tako, da so čimmanj vidni. Izdela se lesen pašaman - natur macesen, višine 3,50cm. Ograja mora biti varna in zadržati bočni pritisk, oblikovanje čimbolj subtilno. Dolžina celotne ograje cca. 209,70m. (upoštevana umestitev stebričkov pri prekinitvah).  </t>
  </si>
  <si>
    <t>URBANA OPREMA - DOPOLNITEV I.FAZE PEŠPOTI</t>
  </si>
  <si>
    <t>NEPREDVIDENA DELA</t>
  </si>
  <si>
    <t>NEPREDVIDENA DELA 10%</t>
  </si>
  <si>
    <r>
      <t xml:space="preserve">Posek drevnine premera cca. Ø10-40 (na desnem bregu vzdolž struge) skupaj z odvozom na stalno deponijo v oddaljenosti do 5 km </t>
    </r>
    <r>
      <rPr>
        <i/>
        <sz val="11"/>
        <color indexed="8"/>
        <rFont val="Calibri"/>
        <family val="2"/>
      </rPr>
      <t>(se določi na licu mesta).</t>
    </r>
  </si>
  <si>
    <r>
      <t xml:space="preserve">Posek drevnine premera cca. Ø10-30 (na levem bregu) skupaj z odvozom na stalno deponijo v oddaljenosti do 5 km </t>
    </r>
    <r>
      <rPr>
        <i/>
        <sz val="11"/>
        <color indexed="8"/>
        <rFont val="Calibri"/>
        <family val="2"/>
      </rPr>
      <t>(se določi na licu mesta).</t>
    </r>
  </si>
  <si>
    <t>SKUPAJ URBANA OPREMA - DOPOLNITEV I. FAZE PEŠPOTI</t>
  </si>
  <si>
    <t>Dobava in zasaditev grmovnic npr. Spiraea cinerea na brežino - lokacija se določi na licu mesta</t>
  </si>
  <si>
    <t>Dobava in izdelava točkovnega betonskega temelja dim. 30x20X40 cm (komplet z armiranjem, opažanjem in betonom) danega na podložni beton  (temelji za ograjo se izvajajo med robniki oz. tako,da so čimmanj vidni)</t>
  </si>
  <si>
    <t xml:space="preserve">URBANA OPREMA: linija Petrič Wave ali podobno: 1. klop z naslonjalom (dimenzije tipskega izdelka dolžine 1,50m) - 4x;  2. klop brez naslonjala (dimenzije netipske - dolžina 2m) - 1x,    3. miza (dimenzije tipskega izdelka dolžine 1,50m) - 1x.    (Opomba: od tega se dve obstoječi klopi zamenjata in odstranita, ena ob vrbi pa se le odstrani).                                 </t>
  </si>
  <si>
    <t>A.6.1.</t>
  </si>
  <si>
    <t>A.7.1</t>
  </si>
  <si>
    <t>Dobava in izdelava AB pasovnega temelja dim. L=240x20X40 cm (komplet z armiranjem, opažanjem in betonom) danega na podložni beton, za stebričke. Temelj se izdela med robniki oz. tako, da je čimmanj viden.</t>
  </si>
  <si>
    <t>Dobava in izdelava AB pasovnega temelja dim. L=3,35x20X40cm  (komplet z armiranjem, opažanjem in betonom) danega na podložni beton, za stebričke. Temelj se izdela med robniki oz. tako,da je čimmanj viden.  Višina temelja se prilagodi višinski razliki na brežini (kot podporni zid).</t>
  </si>
  <si>
    <t>Dobava in izdelava AB pasovnega temelja dim. L=2,55x20Xmin.40 cm  (komplet z armiranjem, opažanjem in betonom) danega na podložni beton, za stebričke. Temelj se izdela med robniki oz. tako,da je čimmanj viden. Višina temelja se prilagodi višinski razliki na brežini (kot podporni zid).</t>
  </si>
  <si>
    <t xml:space="preserve">Razna nepredvidena dela 10% od vrednosti vseh del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</si>
</sst>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47">
    <font>
      <sz val="11"/>
      <color theme="1"/>
      <name val="Calibri"/>
      <family val="2"/>
    </font>
    <font>
      <sz val="11"/>
      <color indexed="8"/>
      <name val="Calibri"/>
      <family val="2"/>
    </font>
    <font>
      <b/>
      <sz val="11"/>
      <color indexed="8"/>
      <name val="Calibri"/>
      <family val="2"/>
    </font>
    <font>
      <sz val="10"/>
      <name val="Arial CE"/>
      <family val="0"/>
    </font>
    <font>
      <sz val="8"/>
      <name val="Arial CE"/>
      <family val="2"/>
    </font>
    <font>
      <b/>
      <sz val="14"/>
      <color indexed="8"/>
      <name val="Calibri"/>
      <family val="2"/>
    </font>
    <font>
      <b/>
      <sz val="12"/>
      <color indexed="8"/>
      <name val="Calibri"/>
      <family val="2"/>
    </font>
    <font>
      <sz val="12"/>
      <color indexed="8"/>
      <name val="Calibri"/>
      <family val="2"/>
    </font>
    <font>
      <sz val="8"/>
      <name val="Calibri"/>
      <family val="2"/>
    </font>
    <font>
      <sz val="11"/>
      <name val="Calibri"/>
      <family val="2"/>
    </font>
    <font>
      <b/>
      <sz val="11"/>
      <name val="Calibri"/>
      <family val="2"/>
    </font>
    <font>
      <i/>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 fillId="0" borderId="0">
      <alignment/>
      <protection/>
    </xf>
    <xf numFmtId="0" fontId="37" fillId="21" borderId="0" applyNumberFormat="0" applyBorder="0" applyAlignment="0" applyProtection="0"/>
    <xf numFmtId="0" fontId="38" fillId="0" borderId="0" applyNumberFormat="0" applyFill="0" applyBorder="0" applyAlignment="0" applyProtection="0"/>
    <xf numFmtId="9" fontId="1" fillId="0" borderId="0" applyFont="0" applyFill="0" applyBorder="0" applyAlignment="0" applyProtection="0"/>
    <xf numFmtId="0" fontId="1" fillId="22"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1" fillId="0" borderId="6" applyNumberFormat="0" applyFill="0" applyAlignment="0" applyProtection="0"/>
    <xf numFmtId="0" fontId="42" fillId="29" borderId="7" applyNumberFormat="0" applyAlignment="0" applyProtection="0"/>
    <xf numFmtId="0" fontId="43" fillId="20" borderId="8" applyNumberFormat="0" applyAlignment="0" applyProtection="0"/>
    <xf numFmtId="0" fontId="44"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8" applyNumberFormat="0" applyAlignment="0" applyProtection="0"/>
    <xf numFmtId="0" fontId="46" fillId="0" borderId="9" applyNumberFormat="0" applyFill="0" applyAlignment="0" applyProtection="0"/>
  </cellStyleXfs>
  <cellXfs count="62">
    <xf numFmtId="0" fontId="0" fillId="0" borderId="0" xfId="0" applyFont="1" applyAlignment="1">
      <alignment/>
    </xf>
    <xf numFmtId="0" fontId="2" fillId="0" borderId="0" xfId="0" applyFont="1" applyAlignment="1">
      <alignment wrapText="1"/>
    </xf>
    <xf numFmtId="0" fontId="0" fillId="0" borderId="0" xfId="0" applyAlignment="1">
      <alignment wrapText="1"/>
    </xf>
    <xf numFmtId="0" fontId="4" fillId="0" borderId="0" xfId="41" applyFont="1" applyAlignment="1">
      <alignment horizontal="right"/>
      <protection/>
    </xf>
    <xf numFmtId="0" fontId="0" fillId="0" borderId="0" xfId="0" applyAlignment="1">
      <alignment horizontal="right"/>
    </xf>
    <xf numFmtId="2" fontId="0" fillId="0" borderId="0" xfId="0" applyNumberFormat="1" applyAlignment="1">
      <alignment/>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4" fontId="0" fillId="0" borderId="0" xfId="0" applyNumberFormat="1" applyAlignment="1">
      <alignment/>
    </xf>
    <xf numFmtId="4" fontId="2" fillId="0" borderId="0" xfId="0" applyNumberFormat="1"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Border="1" applyAlignment="1">
      <alignment horizontal="right"/>
    </xf>
    <xf numFmtId="2" fontId="0" fillId="0" borderId="0" xfId="0" applyNumberFormat="1" applyBorder="1" applyAlignment="1">
      <alignment/>
    </xf>
    <xf numFmtId="4" fontId="0" fillId="0" borderId="0" xfId="0" applyNumberFormat="1" applyBorder="1" applyAlignment="1">
      <alignment/>
    </xf>
    <xf numFmtId="0" fontId="6" fillId="0" borderId="10" xfId="0" applyFont="1" applyBorder="1" applyAlignment="1">
      <alignment/>
    </xf>
    <xf numFmtId="0" fontId="6" fillId="0" borderId="10" xfId="0" applyFont="1" applyBorder="1" applyAlignment="1">
      <alignment wrapText="1"/>
    </xf>
    <xf numFmtId="0" fontId="0" fillId="0" borderId="10" xfId="0" applyBorder="1" applyAlignment="1">
      <alignment horizontal="right"/>
    </xf>
    <xf numFmtId="2" fontId="0" fillId="0" borderId="10" xfId="0" applyNumberFormat="1" applyBorder="1" applyAlignment="1">
      <alignment/>
    </xf>
    <xf numFmtId="4" fontId="0" fillId="0" borderId="10" xfId="0" applyNumberFormat="1" applyBorder="1" applyAlignment="1">
      <alignment/>
    </xf>
    <xf numFmtId="0" fontId="9" fillId="0" borderId="0" xfId="0" applyFont="1" applyAlignment="1">
      <alignment/>
    </xf>
    <xf numFmtId="4" fontId="9" fillId="0" borderId="0" xfId="0" applyNumberFormat="1" applyFont="1" applyAlignment="1">
      <alignment/>
    </xf>
    <xf numFmtId="0" fontId="0" fillId="0" borderId="0" xfId="0" applyBorder="1" applyAlignment="1">
      <alignment horizontal="right"/>
    </xf>
    <xf numFmtId="2" fontId="0" fillId="0" borderId="0" xfId="0" applyNumberFormat="1" applyBorder="1" applyAlignment="1">
      <alignment/>
    </xf>
    <xf numFmtId="4" fontId="0" fillId="0" borderId="0" xfId="0" applyNumberFormat="1" applyBorder="1" applyAlignment="1">
      <alignment/>
    </xf>
    <xf numFmtId="0" fontId="2" fillId="0" borderId="0" xfId="0" applyFont="1" applyAlignment="1">
      <alignment horizontal="right"/>
    </xf>
    <xf numFmtId="2" fontId="2" fillId="0" borderId="0" xfId="0" applyNumberFormat="1" applyFont="1" applyAlignment="1">
      <alignment/>
    </xf>
    <xf numFmtId="0" fontId="9" fillId="0" borderId="0" xfId="0" applyFont="1" applyFill="1" applyAlignment="1">
      <alignment wrapText="1"/>
    </xf>
    <xf numFmtId="0" fontId="9" fillId="0" borderId="0" xfId="0" applyFont="1" applyFill="1" applyAlignment="1">
      <alignment horizontal="right"/>
    </xf>
    <xf numFmtId="2" fontId="9" fillId="0" borderId="0" xfId="0" applyNumberFormat="1" applyFont="1" applyFill="1" applyAlignment="1">
      <alignment/>
    </xf>
    <xf numFmtId="0" fontId="0" fillId="32" borderId="0" xfId="0" applyFill="1" applyAlignment="1">
      <alignment horizontal="right"/>
    </xf>
    <xf numFmtId="2" fontId="0" fillId="32" borderId="0" xfId="0" applyNumberFormat="1" applyFill="1" applyAlignment="1">
      <alignment/>
    </xf>
    <xf numFmtId="4" fontId="0" fillId="32" borderId="0" xfId="0" applyNumberFormat="1" applyFill="1" applyAlignment="1">
      <alignment/>
    </xf>
    <xf numFmtId="0" fontId="0" fillId="0" borderId="0" xfId="0" applyFill="1" applyAlignment="1">
      <alignment wrapText="1"/>
    </xf>
    <xf numFmtId="0" fontId="6" fillId="33" borderId="0" xfId="0" applyFont="1" applyFill="1" applyAlignment="1">
      <alignment/>
    </xf>
    <xf numFmtId="0" fontId="6" fillId="33" borderId="0" xfId="0" applyFont="1" applyFill="1" applyAlignment="1">
      <alignment wrapText="1"/>
    </xf>
    <xf numFmtId="0" fontId="0" fillId="33" borderId="0" xfId="0" applyFill="1" applyAlignment="1">
      <alignment horizontal="right"/>
    </xf>
    <xf numFmtId="2" fontId="0" fillId="33" borderId="0" xfId="0" applyNumberFormat="1" applyFill="1" applyAlignment="1">
      <alignment/>
    </xf>
    <xf numFmtId="4" fontId="0" fillId="33" borderId="0" xfId="0" applyNumberFormat="1" applyFill="1" applyAlignment="1">
      <alignment/>
    </xf>
    <xf numFmtId="0" fontId="7" fillId="33" borderId="0" xfId="0" applyFont="1" applyFill="1" applyAlignment="1">
      <alignment/>
    </xf>
    <xf numFmtId="0" fontId="7" fillId="32" borderId="0" xfId="0" applyFont="1" applyFill="1" applyAlignment="1">
      <alignment/>
    </xf>
    <xf numFmtId="0" fontId="6" fillId="32" borderId="0" xfId="0" applyFont="1" applyFill="1" applyAlignment="1">
      <alignment wrapText="1"/>
    </xf>
    <xf numFmtId="4" fontId="9" fillId="0" borderId="0" xfId="0" applyNumberFormat="1" applyFont="1" applyFill="1" applyAlignment="1">
      <alignment/>
    </xf>
    <xf numFmtId="0" fontId="0" fillId="0" borderId="0" xfId="0" applyFill="1" applyAlignment="1">
      <alignment horizontal="right"/>
    </xf>
    <xf numFmtId="2" fontId="0" fillId="0" borderId="0" xfId="0" applyNumberFormat="1" applyFill="1" applyAlignment="1">
      <alignment/>
    </xf>
    <xf numFmtId="4" fontId="0" fillId="0" borderId="0" xfId="0" applyNumberFormat="1" applyFill="1" applyAlignment="1">
      <alignment/>
    </xf>
    <xf numFmtId="0" fontId="6" fillId="32" borderId="0" xfId="0" applyFont="1" applyFill="1" applyAlignment="1">
      <alignment/>
    </xf>
    <xf numFmtId="0" fontId="0" fillId="0" borderId="0" xfId="0" applyAlignment="1">
      <alignment horizontal="left" wrapText="1"/>
    </xf>
    <xf numFmtId="0" fontId="0" fillId="32" borderId="0" xfId="0" applyFill="1" applyAlignment="1">
      <alignment/>
    </xf>
    <xf numFmtId="0" fontId="5" fillId="32" borderId="0" xfId="0" applyFont="1" applyFill="1" applyAlignment="1">
      <alignment wrapText="1"/>
    </xf>
    <xf numFmtId="0" fontId="0" fillId="0" borderId="0" xfId="0" applyFill="1" applyAlignment="1">
      <alignment/>
    </xf>
    <xf numFmtId="0" fontId="9" fillId="0" borderId="0" xfId="0" applyFont="1" applyFill="1" applyAlignment="1">
      <alignment/>
    </xf>
    <xf numFmtId="4" fontId="2" fillId="32" borderId="0" xfId="0" applyNumberFormat="1" applyFont="1" applyFill="1" applyAlignment="1">
      <alignment/>
    </xf>
    <xf numFmtId="0" fontId="0" fillId="32" borderId="10" xfId="0" applyFill="1" applyBorder="1" applyAlignment="1">
      <alignment/>
    </xf>
    <xf numFmtId="0" fontId="2" fillId="32" borderId="10" xfId="0" applyFont="1" applyFill="1" applyBorder="1" applyAlignment="1">
      <alignment wrapText="1"/>
    </xf>
    <xf numFmtId="0" fontId="0" fillId="32" borderId="10" xfId="0" applyFill="1" applyBorder="1" applyAlignment="1">
      <alignment horizontal="right"/>
    </xf>
    <xf numFmtId="2" fontId="0" fillId="32" borderId="10" xfId="0" applyNumberFormat="1" applyFill="1" applyBorder="1" applyAlignment="1">
      <alignment/>
    </xf>
    <xf numFmtId="4" fontId="0" fillId="32" borderId="10" xfId="0" applyNumberFormat="1" applyFill="1" applyBorder="1" applyAlignment="1">
      <alignment/>
    </xf>
    <xf numFmtId="4" fontId="2" fillId="32" borderId="10" xfId="0" applyNumberFormat="1" applyFont="1" applyFill="1" applyBorder="1" applyAlignment="1">
      <alignment/>
    </xf>
    <xf numFmtId="0" fontId="2" fillId="32" borderId="0" xfId="0" applyFont="1" applyFill="1" applyAlignment="1">
      <alignment wrapText="1"/>
    </xf>
    <xf numFmtId="0" fontId="46" fillId="0" borderId="0" xfId="0" applyFont="1" applyAlignment="1">
      <alignment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view="pageBreakPreview" zoomScaleSheetLayoutView="100" workbookViewId="0" topLeftCell="A64">
      <selection activeCell="F68" sqref="F68"/>
    </sheetView>
  </sheetViews>
  <sheetFormatPr defaultColWidth="9.140625" defaultRowHeight="15"/>
  <cols>
    <col min="2" max="2" width="39.140625" style="2" customWidth="1"/>
    <col min="3" max="3" width="9.140625" style="4" customWidth="1"/>
    <col min="4" max="4" width="9.140625" style="5" customWidth="1"/>
    <col min="5" max="5" width="9.140625" style="9" customWidth="1"/>
    <col min="6" max="6" width="13.421875" style="9" customWidth="1"/>
  </cols>
  <sheetData>
    <row r="1" ht="18.75">
      <c r="B1" s="6" t="s">
        <v>0</v>
      </c>
    </row>
    <row r="2" ht="18.75">
      <c r="B2" s="6" t="s">
        <v>1</v>
      </c>
    </row>
    <row r="3" ht="18.75">
      <c r="B3" s="6" t="s">
        <v>2</v>
      </c>
    </row>
    <row r="5" spans="1:6" ht="15.75">
      <c r="A5" s="49"/>
      <c r="B5" s="42" t="s">
        <v>3</v>
      </c>
      <c r="C5" s="31"/>
      <c r="D5" s="32"/>
      <c r="E5" s="33"/>
      <c r="F5" s="33"/>
    </row>
    <row r="6" spans="1:6" ht="18.75">
      <c r="A6" s="49"/>
      <c r="B6" s="50" t="s">
        <v>61</v>
      </c>
      <c r="C6" s="31"/>
      <c r="D6" s="32"/>
      <c r="E6" s="33"/>
      <c r="F6" s="33"/>
    </row>
    <row r="7" ht="110.25" customHeight="1">
      <c r="B7" s="48" t="s">
        <v>62</v>
      </c>
    </row>
    <row r="8" spans="1:6" ht="15.75">
      <c r="A8" s="41" t="s">
        <v>4</v>
      </c>
      <c r="B8" s="42" t="s">
        <v>5</v>
      </c>
      <c r="C8" s="31"/>
      <c r="D8" s="32"/>
      <c r="E8" s="33"/>
      <c r="F8" s="33"/>
    </row>
    <row r="10" spans="1:6" ht="15.75">
      <c r="A10" s="40" t="s">
        <v>6</v>
      </c>
      <c r="B10" s="36" t="s">
        <v>7</v>
      </c>
      <c r="C10" s="37"/>
      <c r="D10" s="38"/>
      <c r="E10" s="39"/>
      <c r="F10" s="39"/>
    </row>
    <row r="12" spans="1:6" ht="53.25" customHeight="1">
      <c r="A12" t="s">
        <v>10</v>
      </c>
      <c r="B12" s="2" t="s">
        <v>71</v>
      </c>
      <c r="C12" s="4" t="s">
        <v>8</v>
      </c>
      <c r="D12" s="5">
        <v>1</v>
      </c>
      <c r="F12" s="9">
        <f aca="true" t="shared" si="0" ref="F12:F20">D12*E12</f>
        <v>0</v>
      </c>
    </row>
    <row r="13" ht="42.75" customHeight="1">
      <c r="B13" s="61" t="s">
        <v>73</v>
      </c>
    </row>
    <row r="14" spans="1:6" ht="58.5" customHeight="1">
      <c r="A14" t="s">
        <v>11</v>
      </c>
      <c r="B14" s="2" t="s">
        <v>72</v>
      </c>
      <c r="C14" s="4" t="s">
        <v>21</v>
      </c>
      <c r="D14" s="5">
        <v>1</v>
      </c>
      <c r="F14" s="9">
        <f t="shared" si="0"/>
        <v>0</v>
      </c>
    </row>
    <row r="15" spans="1:6" ht="76.5" customHeight="1">
      <c r="A15" t="s">
        <v>12</v>
      </c>
      <c r="B15" s="2" t="s">
        <v>80</v>
      </c>
      <c r="C15" s="4" t="s">
        <v>9</v>
      </c>
      <c r="D15" s="5">
        <v>1</v>
      </c>
      <c r="F15" s="9">
        <f t="shared" si="0"/>
        <v>0</v>
      </c>
    </row>
    <row r="16" spans="1:6" ht="60" customHeight="1">
      <c r="A16" t="s">
        <v>13</v>
      </c>
      <c r="B16" s="2" t="s">
        <v>81</v>
      </c>
      <c r="C16" s="4" t="s">
        <v>9</v>
      </c>
      <c r="D16" s="5">
        <v>1</v>
      </c>
      <c r="F16" s="9">
        <f t="shared" si="0"/>
        <v>0</v>
      </c>
    </row>
    <row r="17" spans="1:6" ht="63.75" customHeight="1">
      <c r="A17" t="s">
        <v>63</v>
      </c>
      <c r="B17" s="2" t="s">
        <v>96</v>
      </c>
      <c r="C17" s="4" t="s">
        <v>9</v>
      </c>
      <c r="D17" s="5">
        <v>4</v>
      </c>
      <c r="F17" s="9">
        <f t="shared" si="0"/>
        <v>0</v>
      </c>
    </row>
    <row r="18" spans="1:6" ht="72" customHeight="1">
      <c r="A18" t="s">
        <v>64</v>
      </c>
      <c r="B18" s="2" t="s">
        <v>95</v>
      </c>
      <c r="C18" s="4" t="s">
        <v>9</v>
      </c>
      <c r="D18" s="5">
        <v>4</v>
      </c>
      <c r="F18" s="9">
        <f t="shared" si="0"/>
        <v>0</v>
      </c>
    </row>
    <row r="19" spans="1:6" ht="72.75" customHeight="1">
      <c r="A19" t="s">
        <v>65</v>
      </c>
      <c r="B19" s="2" t="s">
        <v>82</v>
      </c>
      <c r="C19" s="4" t="s">
        <v>9</v>
      </c>
      <c r="D19" s="5">
        <v>12</v>
      </c>
      <c r="F19" s="9">
        <f t="shared" si="0"/>
        <v>0</v>
      </c>
    </row>
    <row r="20" spans="1:6" ht="75.75" customHeight="1">
      <c r="A20" s="51" t="s">
        <v>66</v>
      </c>
      <c r="B20" s="34" t="s">
        <v>74</v>
      </c>
      <c r="C20" s="44" t="s">
        <v>21</v>
      </c>
      <c r="D20" s="45">
        <v>1</v>
      </c>
      <c r="E20" s="46"/>
      <c r="F20" s="9">
        <f t="shared" si="0"/>
        <v>0</v>
      </c>
    </row>
    <row r="21" spans="1:6" ht="21.75" customHeight="1">
      <c r="A21" s="51"/>
      <c r="B21" s="34"/>
      <c r="C21" s="44"/>
      <c r="D21" s="45"/>
      <c r="E21" s="46"/>
      <c r="F21" s="46"/>
    </row>
    <row r="22" spans="2:6" ht="15">
      <c r="B22" s="1" t="s">
        <v>45</v>
      </c>
      <c r="C22" s="3"/>
      <c r="F22" s="10">
        <f>SUM(F12:F21)</f>
        <v>0</v>
      </c>
    </row>
    <row r="24" spans="1:6" ht="15.75">
      <c r="A24" s="35" t="s">
        <v>14</v>
      </c>
      <c r="B24" s="36" t="s">
        <v>15</v>
      </c>
      <c r="C24" s="37"/>
      <c r="D24" s="38"/>
      <c r="E24" s="39"/>
      <c r="F24" s="39"/>
    </row>
    <row r="26" spans="1:6" ht="67.5" customHeight="1">
      <c r="A26" t="s">
        <v>25</v>
      </c>
      <c r="B26" s="2" t="s">
        <v>89</v>
      </c>
      <c r="C26" s="4" t="s">
        <v>16</v>
      </c>
      <c r="D26" s="5">
        <v>394.5</v>
      </c>
      <c r="F26" s="9">
        <f>D26*E26</f>
        <v>0</v>
      </c>
    </row>
    <row r="27" spans="1:6" ht="55.5" customHeight="1">
      <c r="A27" t="s">
        <v>26</v>
      </c>
      <c r="B27" s="2" t="s">
        <v>50</v>
      </c>
      <c r="C27" s="4" t="s">
        <v>17</v>
      </c>
      <c r="D27" s="5">
        <v>435</v>
      </c>
      <c r="F27" s="9">
        <f>D27*E27</f>
        <v>0</v>
      </c>
    </row>
    <row r="28" ht="25.5" customHeight="1"/>
    <row r="29" spans="2:6" ht="15">
      <c r="B29" s="1" t="s">
        <v>41</v>
      </c>
      <c r="F29" s="10">
        <f>SUM(F26:F28)</f>
        <v>0</v>
      </c>
    </row>
    <row r="31" spans="1:6" ht="15.75">
      <c r="A31" s="35" t="s">
        <v>27</v>
      </c>
      <c r="B31" s="36" t="s">
        <v>18</v>
      </c>
      <c r="C31" s="37"/>
      <c r="D31" s="38"/>
      <c r="E31" s="39"/>
      <c r="F31" s="39"/>
    </row>
    <row r="33" spans="1:6" ht="75">
      <c r="A33" s="21" t="s">
        <v>28</v>
      </c>
      <c r="B33" s="28" t="s">
        <v>67</v>
      </c>
      <c r="C33" s="29" t="s">
        <v>19</v>
      </c>
      <c r="D33" s="30">
        <v>163.1</v>
      </c>
      <c r="E33" s="43"/>
      <c r="F33" s="22">
        <f>D33*E33</f>
        <v>0</v>
      </c>
    </row>
    <row r="34" spans="1:6" ht="75">
      <c r="A34" s="21" t="s">
        <v>29</v>
      </c>
      <c r="B34" s="28" t="s">
        <v>70</v>
      </c>
      <c r="C34" s="29" t="s">
        <v>19</v>
      </c>
      <c r="D34" s="30">
        <v>13.5</v>
      </c>
      <c r="E34" s="22"/>
      <c r="F34" s="22">
        <f aca="true" t="shared" si="1" ref="F34:F39">D34*E34</f>
        <v>0</v>
      </c>
    </row>
    <row r="35" spans="1:6" ht="74.25" customHeight="1">
      <c r="A35" t="s">
        <v>30</v>
      </c>
      <c r="B35" s="34" t="s">
        <v>75</v>
      </c>
      <c r="C35" s="44" t="s">
        <v>19</v>
      </c>
      <c r="D35" s="45">
        <v>150</v>
      </c>
      <c r="F35" s="9">
        <f t="shared" si="1"/>
        <v>0</v>
      </c>
    </row>
    <row r="36" spans="1:6" ht="27.75" customHeight="1">
      <c r="A36" t="s">
        <v>31</v>
      </c>
      <c r="B36" s="34" t="s">
        <v>57</v>
      </c>
      <c r="C36" s="44" t="s">
        <v>17</v>
      </c>
      <c r="D36" s="45">
        <v>466</v>
      </c>
      <c r="E36" s="46"/>
      <c r="F36" s="9">
        <f t="shared" si="1"/>
        <v>0</v>
      </c>
    </row>
    <row r="37" spans="1:6" ht="57" customHeight="1">
      <c r="A37" t="s">
        <v>32</v>
      </c>
      <c r="B37" s="34" t="s">
        <v>83</v>
      </c>
      <c r="C37" s="44" t="s">
        <v>19</v>
      </c>
      <c r="D37" s="45">
        <v>138.25</v>
      </c>
      <c r="E37" s="46"/>
      <c r="F37" s="46">
        <f t="shared" si="1"/>
        <v>0</v>
      </c>
    </row>
    <row r="38" spans="1:6" ht="42.75" customHeight="1">
      <c r="A38" t="s">
        <v>33</v>
      </c>
      <c r="B38" s="34" t="s">
        <v>59</v>
      </c>
      <c r="C38" s="44" t="s">
        <v>17</v>
      </c>
      <c r="D38" s="45">
        <v>435</v>
      </c>
      <c r="F38" s="9">
        <f t="shared" si="1"/>
        <v>0</v>
      </c>
    </row>
    <row r="39" spans="1:6" ht="69" customHeight="1">
      <c r="A39" t="s">
        <v>84</v>
      </c>
      <c r="B39" s="2" t="s">
        <v>77</v>
      </c>
      <c r="C39" s="4" t="s">
        <v>8</v>
      </c>
      <c r="D39" s="5">
        <v>1</v>
      </c>
      <c r="F39" s="9">
        <f t="shared" si="1"/>
        <v>0</v>
      </c>
    </row>
    <row r="40" ht="21.75" customHeight="1"/>
    <row r="41" spans="2:6" ht="27.75" customHeight="1">
      <c r="B41" s="1" t="s">
        <v>42</v>
      </c>
      <c r="F41" s="10">
        <f>SUM(F33:F39)</f>
        <v>0</v>
      </c>
    </row>
    <row r="42" ht="22.5" customHeight="1">
      <c r="B42" s="1"/>
    </row>
    <row r="43" spans="1:6" ht="15.75">
      <c r="A43" s="35" t="s">
        <v>34</v>
      </c>
      <c r="B43" s="36" t="s">
        <v>20</v>
      </c>
      <c r="C43" s="37"/>
      <c r="D43" s="38"/>
      <c r="E43" s="39"/>
      <c r="F43" s="39"/>
    </row>
    <row r="44" spans="1:2" ht="15.75">
      <c r="A44" s="8"/>
      <c r="B44" s="7"/>
    </row>
    <row r="45" spans="1:6" ht="45">
      <c r="A45" s="21" t="s">
        <v>35</v>
      </c>
      <c r="B45" s="28" t="s">
        <v>58</v>
      </c>
      <c r="C45" s="29" t="s">
        <v>16</v>
      </c>
      <c r="D45" s="30">
        <v>211.67</v>
      </c>
      <c r="E45" s="43"/>
      <c r="F45" s="43">
        <f aca="true" t="shared" si="2" ref="F45:F51">D45*E45</f>
        <v>0</v>
      </c>
    </row>
    <row r="46" spans="1:6" ht="57" customHeight="1">
      <c r="A46" s="21" t="s">
        <v>36</v>
      </c>
      <c r="B46" s="28" t="s">
        <v>60</v>
      </c>
      <c r="C46" s="29" t="s">
        <v>16</v>
      </c>
      <c r="D46" s="30">
        <v>182.83</v>
      </c>
      <c r="E46" s="43"/>
      <c r="F46" s="43">
        <f t="shared" si="2"/>
        <v>0</v>
      </c>
    </row>
    <row r="47" spans="1:6" ht="72.75" customHeight="1">
      <c r="A47" t="s">
        <v>85</v>
      </c>
      <c r="B47" s="34" t="s">
        <v>99</v>
      </c>
      <c r="C47" s="44" t="s">
        <v>22</v>
      </c>
      <c r="D47" s="45">
        <v>96</v>
      </c>
      <c r="E47" s="46"/>
      <c r="F47" s="46">
        <f t="shared" si="2"/>
        <v>0</v>
      </c>
    </row>
    <row r="48" spans="1:6" ht="53.25" customHeight="1">
      <c r="A48" t="s">
        <v>86</v>
      </c>
      <c r="B48" s="34" t="s">
        <v>90</v>
      </c>
      <c r="C48" s="44" t="s">
        <v>22</v>
      </c>
      <c r="D48" s="45">
        <v>4</v>
      </c>
      <c r="E48" s="46"/>
      <c r="F48" s="46">
        <f t="shared" si="2"/>
        <v>0</v>
      </c>
    </row>
    <row r="49" spans="1:6" ht="72" customHeight="1">
      <c r="A49" t="s">
        <v>87</v>
      </c>
      <c r="B49" s="34" t="s">
        <v>103</v>
      </c>
      <c r="C49" s="44" t="s">
        <v>22</v>
      </c>
      <c r="D49" s="45">
        <v>2</v>
      </c>
      <c r="E49" s="46"/>
      <c r="F49" s="46">
        <f t="shared" si="2"/>
        <v>0</v>
      </c>
    </row>
    <row r="50" spans="1:6" ht="105" customHeight="1">
      <c r="A50" t="s">
        <v>88</v>
      </c>
      <c r="B50" s="34" t="s">
        <v>104</v>
      </c>
      <c r="C50" s="44" t="s">
        <v>22</v>
      </c>
      <c r="D50" s="45">
        <v>1</v>
      </c>
      <c r="E50" s="46"/>
      <c r="F50" s="9">
        <f t="shared" si="2"/>
        <v>0</v>
      </c>
    </row>
    <row r="51" spans="1:6" ht="105" customHeight="1">
      <c r="A51" t="s">
        <v>37</v>
      </c>
      <c r="B51" s="34" t="s">
        <v>105</v>
      </c>
      <c r="C51" s="44" t="s">
        <v>22</v>
      </c>
      <c r="D51" s="45">
        <v>1</v>
      </c>
      <c r="F51" s="9">
        <f t="shared" si="2"/>
        <v>0</v>
      </c>
    </row>
    <row r="52" spans="2:6" ht="34.5" customHeight="1">
      <c r="B52" s="1" t="s">
        <v>43</v>
      </c>
      <c r="F52" s="10">
        <f>SUM(F45:F51)</f>
        <v>0</v>
      </c>
    </row>
    <row r="53" ht="27" customHeight="1"/>
    <row r="54" spans="1:6" ht="15.75">
      <c r="A54" s="35" t="s">
        <v>38</v>
      </c>
      <c r="B54" s="36" t="s">
        <v>24</v>
      </c>
      <c r="C54" s="37"/>
      <c r="D54" s="38"/>
      <c r="E54" s="39"/>
      <c r="F54" s="39"/>
    </row>
    <row r="55" spans="1:2" ht="15.75">
      <c r="A55" s="8"/>
      <c r="B55" s="7"/>
    </row>
    <row r="56" spans="1:6" ht="30">
      <c r="A56" t="s">
        <v>39</v>
      </c>
      <c r="B56" s="34" t="s">
        <v>23</v>
      </c>
      <c r="C56" s="44" t="s">
        <v>17</v>
      </c>
      <c r="D56" s="45">
        <v>435</v>
      </c>
      <c r="E56" s="46"/>
      <c r="F56" s="9">
        <f>D56*E56</f>
        <v>0</v>
      </c>
    </row>
    <row r="57" spans="1:2" ht="282.75" customHeight="1">
      <c r="A57" s="21"/>
      <c r="B57" s="28" t="s">
        <v>91</v>
      </c>
    </row>
    <row r="58" spans="2:6" ht="188.25" customHeight="1">
      <c r="B58" s="28" t="s">
        <v>78</v>
      </c>
      <c r="C58" s="29" t="s">
        <v>16</v>
      </c>
      <c r="D58" s="30">
        <v>209.7</v>
      </c>
      <c r="E58" s="43"/>
      <c r="F58" s="22">
        <f>D58*E58</f>
        <v>0</v>
      </c>
    </row>
    <row r="59" spans="1:6" ht="87.75" customHeight="1">
      <c r="A59" s="21" t="s">
        <v>40</v>
      </c>
      <c r="B59" s="28" t="s">
        <v>76</v>
      </c>
      <c r="C59" s="29" t="s">
        <v>9</v>
      </c>
      <c r="D59" s="30">
        <v>68</v>
      </c>
      <c r="E59" s="43"/>
      <c r="F59" s="22">
        <f>D59*E59</f>
        <v>0</v>
      </c>
    </row>
    <row r="60" spans="1:6" ht="47.25" customHeight="1">
      <c r="A60" s="52" t="s">
        <v>51</v>
      </c>
      <c r="B60" s="28" t="s">
        <v>69</v>
      </c>
      <c r="C60" s="29" t="s">
        <v>16</v>
      </c>
      <c r="D60" s="30">
        <v>213</v>
      </c>
      <c r="E60" s="43"/>
      <c r="F60" s="43">
        <f>D60*E60</f>
        <v>0</v>
      </c>
    </row>
    <row r="61" spans="1:6" ht="15">
      <c r="A61" s="52" t="s">
        <v>68</v>
      </c>
      <c r="B61" s="28"/>
      <c r="C61" s="29"/>
      <c r="D61" s="30"/>
      <c r="E61" s="43"/>
      <c r="F61" s="43"/>
    </row>
    <row r="62" spans="1:6" ht="15">
      <c r="A62" s="52"/>
      <c r="B62" s="28"/>
      <c r="C62" s="29"/>
      <c r="D62" s="30"/>
      <c r="E62" s="43"/>
      <c r="F62" s="43"/>
    </row>
    <row r="63" spans="1:6" ht="15">
      <c r="A63" s="21"/>
      <c r="B63" s="1" t="s">
        <v>44</v>
      </c>
      <c r="F63" s="10">
        <f>SUM(F56:F60)</f>
        <v>0</v>
      </c>
    </row>
    <row r="64" spans="1:6" ht="15">
      <c r="A64" s="21"/>
      <c r="B64" s="1"/>
      <c r="F64" s="10"/>
    </row>
    <row r="66" spans="1:6" ht="15.75">
      <c r="A66" s="35" t="s">
        <v>52</v>
      </c>
      <c r="B66" s="36" t="s">
        <v>55</v>
      </c>
      <c r="C66" s="37"/>
      <c r="D66" s="38"/>
      <c r="E66" s="39"/>
      <c r="F66" s="39"/>
    </row>
    <row r="67" spans="1:6" ht="48.75" customHeight="1">
      <c r="A67" t="s">
        <v>101</v>
      </c>
      <c r="B67" s="2" t="s">
        <v>98</v>
      </c>
      <c r="C67" s="4" t="s">
        <v>9</v>
      </c>
      <c r="D67" s="5">
        <v>5</v>
      </c>
      <c r="F67" s="22">
        <f>D67*E67</f>
        <v>0</v>
      </c>
    </row>
    <row r="68" spans="2:6" ht="30" customHeight="1">
      <c r="B68" s="1" t="s">
        <v>56</v>
      </c>
      <c r="C68" s="26"/>
      <c r="D68" s="27"/>
      <c r="E68" s="10"/>
      <c r="F68" s="10">
        <f>SUM(F67:F67)</f>
        <v>0</v>
      </c>
    </row>
    <row r="69" spans="2:6" ht="17.25" customHeight="1">
      <c r="B69" s="1"/>
      <c r="C69" s="26"/>
      <c r="D69" s="27"/>
      <c r="E69" s="10"/>
      <c r="F69" s="10"/>
    </row>
    <row r="70" spans="1:6" ht="36" customHeight="1">
      <c r="A70" s="35" t="s">
        <v>54</v>
      </c>
      <c r="B70" s="36" t="s">
        <v>92</v>
      </c>
      <c r="C70" s="37"/>
      <c r="D70" s="38"/>
      <c r="E70" s="39"/>
      <c r="F70" s="39"/>
    </row>
    <row r="71" spans="1:6" ht="152.25" customHeight="1">
      <c r="A71" t="s">
        <v>102</v>
      </c>
      <c r="B71" s="2" t="s">
        <v>100</v>
      </c>
      <c r="C71" s="4" t="s">
        <v>8</v>
      </c>
      <c r="D71" s="5">
        <v>1</v>
      </c>
      <c r="E71" s="46"/>
      <c r="F71" s="22">
        <f>D71*E71</f>
        <v>0</v>
      </c>
    </row>
    <row r="72" spans="2:6" ht="37.5" customHeight="1">
      <c r="B72" s="1" t="s">
        <v>97</v>
      </c>
      <c r="C72" s="26"/>
      <c r="D72" s="27"/>
      <c r="E72" s="10"/>
      <c r="F72" s="10">
        <f>SUM(F71:F71)</f>
        <v>0</v>
      </c>
    </row>
    <row r="73" spans="2:6" ht="22.5" customHeight="1">
      <c r="B73" s="1"/>
      <c r="C73" s="26"/>
      <c r="D73" s="27"/>
      <c r="E73" s="10"/>
      <c r="F73" s="10"/>
    </row>
    <row r="74" spans="1:6" ht="18.75" customHeight="1">
      <c r="A74" s="35" t="s">
        <v>79</v>
      </c>
      <c r="B74" s="36" t="s">
        <v>93</v>
      </c>
      <c r="C74" s="26"/>
      <c r="D74" s="27"/>
      <c r="E74" s="10"/>
      <c r="F74" s="10"/>
    </row>
    <row r="75" spans="2:6" ht="30" customHeight="1">
      <c r="B75" s="2" t="s">
        <v>106</v>
      </c>
      <c r="C75" s="26"/>
      <c r="D75" s="27"/>
      <c r="E75" s="10"/>
      <c r="F75" s="10">
        <f>SUM(F22+F29+F41+F52+F63+F68+F72)*0.1</f>
        <v>0</v>
      </c>
    </row>
    <row r="76" spans="3:6" ht="21" customHeight="1">
      <c r="C76" s="26"/>
      <c r="D76" s="27"/>
      <c r="E76" s="10"/>
      <c r="F76" s="10"/>
    </row>
    <row r="77" spans="1:6" ht="15.75">
      <c r="A77" s="49"/>
      <c r="B77" s="47" t="s">
        <v>46</v>
      </c>
      <c r="C77" s="31"/>
      <c r="D77" s="32"/>
      <c r="E77" s="33"/>
      <c r="F77" s="33"/>
    </row>
    <row r="78" spans="1:6" ht="15.75">
      <c r="A78" s="8" t="s">
        <v>6</v>
      </c>
      <c r="B78" s="7" t="s">
        <v>7</v>
      </c>
      <c r="F78" s="10">
        <f>+F22</f>
        <v>0</v>
      </c>
    </row>
    <row r="79" spans="1:6" ht="15.75">
      <c r="A79" s="8" t="s">
        <v>14</v>
      </c>
      <c r="B79" s="7" t="s">
        <v>15</v>
      </c>
      <c r="F79" s="10">
        <f>+F29</f>
        <v>0</v>
      </c>
    </row>
    <row r="80" spans="1:6" ht="15.75">
      <c r="A80" s="8" t="s">
        <v>27</v>
      </c>
      <c r="B80" s="7" t="s">
        <v>18</v>
      </c>
      <c r="F80" s="10">
        <f>+F41</f>
        <v>0</v>
      </c>
    </row>
    <row r="81" spans="1:6" ht="15.75">
      <c r="A81" s="8" t="s">
        <v>34</v>
      </c>
      <c r="B81" s="7" t="s">
        <v>20</v>
      </c>
      <c r="F81" s="10">
        <f>+F52</f>
        <v>0</v>
      </c>
    </row>
    <row r="82" spans="1:6" ht="15.75">
      <c r="A82" s="12" t="s">
        <v>38</v>
      </c>
      <c r="B82" s="11" t="s">
        <v>24</v>
      </c>
      <c r="C82" s="13"/>
      <c r="D82" s="14"/>
      <c r="E82" s="15"/>
      <c r="F82" s="10">
        <f>+F63</f>
        <v>0</v>
      </c>
    </row>
    <row r="83" spans="1:6" ht="15.75">
      <c r="A83" s="16" t="s">
        <v>52</v>
      </c>
      <c r="B83" s="17" t="s">
        <v>55</v>
      </c>
      <c r="C83" s="18"/>
      <c r="D83" s="19"/>
      <c r="E83" s="20"/>
      <c r="F83" s="10">
        <f>+F68</f>
        <v>0</v>
      </c>
    </row>
    <row r="84" spans="1:6" ht="15.75">
      <c r="A84" s="16" t="s">
        <v>54</v>
      </c>
      <c r="B84" s="11" t="s">
        <v>53</v>
      </c>
      <c r="C84" s="23"/>
      <c r="D84" s="24"/>
      <c r="E84" s="25"/>
      <c r="F84" s="10">
        <f>+F72</f>
        <v>0</v>
      </c>
    </row>
    <row r="85" spans="1:6" ht="15.75">
      <c r="A85" s="12" t="s">
        <v>79</v>
      </c>
      <c r="B85" s="11" t="s">
        <v>94</v>
      </c>
      <c r="C85" s="23"/>
      <c r="D85" s="24"/>
      <c r="E85" s="25"/>
      <c r="F85" s="10">
        <f>+F75</f>
        <v>0</v>
      </c>
    </row>
    <row r="86" spans="1:6" ht="15.75">
      <c r="A86" s="49"/>
      <c r="B86" s="42" t="s">
        <v>47</v>
      </c>
      <c r="C86" s="31"/>
      <c r="D86" s="32"/>
      <c r="E86" s="33"/>
      <c r="F86" s="53">
        <f>SUM(F78:F85)</f>
        <v>0</v>
      </c>
    </row>
    <row r="87" spans="1:6" ht="15">
      <c r="A87" s="54"/>
      <c r="B87" s="55" t="s">
        <v>48</v>
      </c>
      <c r="C87" s="56"/>
      <c r="D87" s="57"/>
      <c r="E87" s="58"/>
      <c r="F87" s="59">
        <f>F86*22%</f>
        <v>0</v>
      </c>
    </row>
    <row r="88" spans="1:6" ht="15">
      <c r="A88" s="49"/>
      <c r="B88" s="60" t="s">
        <v>49</v>
      </c>
      <c r="C88" s="31"/>
      <c r="D88" s="32"/>
      <c r="E88" s="33"/>
      <c r="F88" s="53">
        <f>F86+F87</f>
        <v>0</v>
      </c>
    </row>
  </sheetData>
  <sheetProtection/>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Damjan Lavrenčič</cp:lastModifiedBy>
  <cp:lastPrinted>2015-05-08T11:49:34Z</cp:lastPrinted>
  <dcterms:created xsi:type="dcterms:W3CDTF">2014-02-15T13:45:56Z</dcterms:created>
  <dcterms:modified xsi:type="dcterms:W3CDTF">2015-05-12T10:05:54Z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