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</sheets>
  <definedNames>
    <definedName name="_xlnm.Print_Area" localSheetId="0">'A.01'!$A$1:$L$101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7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98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<sst xmlns="http://schemas.openxmlformats.org/spreadsheetml/2006/main" count="79" uniqueCount="60">
  <si>
    <t>M3</t>
  </si>
  <si>
    <t>0</t>
  </si>
  <si>
    <t>M2</t>
  </si>
  <si>
    <t>SKRITO</t>
  </si>
  <si>
    <t>Cena</t>
  </si>
  <si>
    <t>M1</t>
  </si>
  <si>
    <t>KOM</t>
  </si>
  <si>
    <t>Nepredvidena dela</t>
  </si>
  <si>
    <t>Popis del:</t>
  </si>
  <si>
    <t>DDV 20%</t>
  </si>
  <si>
    <t>Skupaj z DDV:</t>
  </si>
  <si>
    <t xml:space="preserve">Objekt: </t>
  </si>
  <si>
    <t>Znesek   EUR</t>
  </si>
  <si>
    <t>Skupaj EUR:</t>
  </si>
  <si>
    <t>Investitor: Občina Ajdovščina</t>
  </si>
  <si>
    <t>Delna zapora ceste</t>
  </si>
  <si>
    <t>Vgrajevanje tampona</t>
  </si>
  <si>
    <t xml:space="preserve">Pobrizg obstoječega asfaltnega cestišča </t>
  </si>
  <si>
    <t>Izdelava zgornje nosilne plasti bitumiziranega drobljenca zrnavosti 0/8 mm (AC 8 surf B 50/70, A4) v deb. 3 cm.</t>
  </si>
  <si>
    <t>Prometna ureditev v času izvedbe.</t>
  </si>
  <si>
    <t>Kamnita zložba</t>
  </si>
  <si>
    <t>Betonski venec kamnite zložbe</t>
  </si>
  <si>
    <t>Dobava in izdelava betonskega venca kamnite zložbe v višini 15 cm in širini 40 cm, skupaj s potrebnim opažem, armaturo in betonom.</t>
  </si>
  <si>
    <t>Vtočni jaški iz bet. cevi fi 60 cm</t>
  </si>
  <si>
    <t xml:space="preserve">Asfalt - groba nosilna plast (AC 22 base B 50/70, A3) povprečne deb. 5 cm  </t>
  </si>
  <si>
    <t>Izdelava zgornje nosilne plasti bitumiziranega drobljenca zrnavosti 0/22 mm (AC 22 base B 50/70, A3) povprečne deb. 5 cm - izravnava obstoječega asfalta in doasfaltacija razširjenega dela cestišča.</t>
  </si>
  <si>
    <t xml:space="preserve">Asfalt - obrabno zaporna plast (AC 8 surf B 50/70, A4) deb. 3 cm. </t>
  </si>
  <si>
    <t>PR</t>
  </si>
  <si>
    <t>Širitev ceste - zakoličba osi, postavitev gradbenih profilov</t>
  </si>
  <si>
    <t>Zakoličba osi in postavitev gradbenih profilov pri širitvi ceste v zgornjo brežino.</t>
  </si>
  <si>
    <t>Planiranje dna planuma izkopnega platoja</t>
  </si>
  <si>
    <t>Planiranje dna planuma izkopnega platoja z uvaljanjem in nabijanjem do predpisane zbitosti.</t>
  </si>
  <si>
    <t>Rezanje asfalta</t>
  </si>
  <si>
    <t>Rezanje asfalta v deb. 6 cm.</t>
  </si>
  <si>
    <t>Cevni propusti fi 40 cm</t>
  </si>
  <si>
    <t>Dobava in izvedba novih cevniih propustov iz PVC kanalizacijskih cevi fi 40 cm; izvedba skupaj z izkopi, polno obbetoniranjem PVC cevi in zasipom z gramoznim materialom.</t>
  </si>
  <si>
    <t>Dobava in zvedba vtočnih jaškov iz bet. cevi fi 60 cm, globine do 1,00 m, komplet z obbetoniranjem in obdelavo ter z dobavo in vgradnjo  z LTŽ vtočne rešetke za težki promet.</t>
  </si>
  <si>
    <t>Obdelava izpusta v kamenju</t>
  </si>
  <si>
    <t>Izvedba obdelave cevnega izpusta s tlakovanjem v kamenju v betonu, izvedba komplet z vsemi potrebnimi deli.</t>
  </si>
  <si>
    <t xml:space="preserve">Izkop plomb na mestih vdrtega asfalta </t>
  </si>
  <si>
    <t>Planiranje in uvaljanje planuma</t>
  </si>
  <si>
    <t>Planiranje in uvaljanje tamponskega planuma razširjenega dela cestišča.</t>
  </si>
  <si>
    <t>Pobrizg obstoječega asfaltnega cestišča pred polaganjem asfalta.</t>
  </si>
  <si>
    <t xml:space="preserve">Asfaltna mulda  </t>
  </si>
  <si>
    <t>Dodatek za izvedbo asfaltne mulde v širini 50 cm, komplet v plasteh 5+3 cm.</t>
  </si>
  <si>
    <t>Nepredvidena dela - z vpisom v gradbeni dnevnik in potrditvijo nadzornega organa - predvidi se 5% od vseh del.</t>
  </si>
  <si>
    <t>Široki strojni izkop v brežini (izkop za širitev ceste).</t>
  </si>
  <si>
    <t>Široki strojni izkop v brežini v zemljini III. - IV. ktg  (nad cesto skupaj z dotrajanimi kamnitimi zidovi), s pravilnim odsekom brežine, z nakladanjem in odvozom v trajno deponijo na razdalji do 5 km.</t>
  </si>
  <si>
    <t>Široki strojni izkop v pasu razširjenega cestišča</t>
  </si>
  <si>
    <t>Široki strojni izkop v pasu razširjenega cestišča v terenu III. - IV. ktg. z nakladanjem  in odvozom v trajno deponijo na razdalji do 5 km.</t>
  </si>
  <si>
    <t>Dobava in naprava stene kamnite zložbe, vključno s postavitvijo kamnitih blokov na betonsko podlago, polnjenjem prostorov med kamni z betonom v razmerju kamen/beton 60/40, fuge so obdelane s cementno malto. Povprečna višina akamnite zložbe od 100 do 150 cm, povprečna debelina 70 cm.</t>
  </si>
  <si>
    <t>Dobava in vgradnja kamnitega tamponskega materialala v razširjen del cestišča v deb. 30 cm, širini 150 cm, komplet z uvaljanjem do predpisane zbitosti.</t>
  </si>
  <si>
    <t xml:space="preserve">Izkop za plombe na mestih vdrtega asfalta, skupaj z asfaltom in nenosilnim materialom globine do 50 cm (ocena cca 20 m2). </t>
  </si>
  <si>
    <t>Drenaža fi 150 mm</t>
  </si>
  <si>
    <t xml:space="preserve">Dobava in polaganje drenažne cevi fi 150 mm skupaj z drenažnim materialom; polaganje v cestišču vzdolž ob kamniti zložbi. </t>
  </si>
  <si>
    <t xml:space="preserve">Izdelava bankine  </t>
  </si>
  <si>
    <t xml:space="preserve">Dobava tamponskega materiala in izdelava makadamske bankine v širini 50 cm.   </t>
  </si>
  <si>
    <t xml:space="preserve">Humusiranje brežine nad kamnito zložbo  </t>
  </si>
  <si>
    <t xml:space="preserve">Dobava humusa, planiranje in zatravitev poškodovane brežine nad kamnito zložbo.  </t>
  </si>
  <si>
    <t>Cesta skozi Vrtovin (širitev in obnova ceste v dolžini 120 m)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</si>
</sst>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"/>
    <numFmt numFmtId="173" formatCode="#,##0.00\ &quot;SIT&quot;"/>
    <numFmt numFmtId="174" formatCode="#,##0.00\ _S_I_T"/>
    <numFmt numFmtId="175" formatCode="#,##0.00_ ;\-#,##0.00\ "/>
    <numFmt numFmtId="176" formatCode="d/\ mmmm\,\ yyyy"/>
    <numFmt numFmtId="177" formatCode="dd/\ mm/\ yyyy"/>
    <numFmt numFmtId="178" formatCode="dd\.mm\.\ yyyy"/>
    <numFmt numFmtId="179" formatCode="#,##0.00\ "/>
    <numFmt numFmtId="180" formatCode="dd\.\ mm\.\ yyyy"/>
    <numFmt numFmtId="181" formatCode="dd/mm/\ yyyy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79" fontId="1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>
      <alignment horizontal="justify" vertical="top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2" borderId="0" xfId="0" applyNumberFormat="1" applyFont="1" applyFill="1" applyAlignment="1">
      <alignment horizontal="center" vertical="top"/>
    </xf>
    <xf numFmtId="179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102"/>
  <sheetViews>
    <sheetView tabSelected="1" workbookViewId="0" topLeftCell="B71">
      <selection activeCell="J95" sqref="J95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7.25390625" style="17" customWidth="1"/>
    <col min="9" max="9" width="0.74609375" style="17" customWidth="1"/>
    <col min="10" max="10" width="11.8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SUM(L10:L554)</f>
        <v>0</v>
      </c>
    </row>
    <row r="2" spans="11:12" ht="15.75" customHeight="1">
      <c r="K2" s="19"/>
      <c r="L2" s="17"/>
    </row>
    <row r="3" spans="3:12" ht="15.75" customHeight="1">
      <c r="C3" s="23" t="s">
        <v>11</v>
      </c>
      <c r="D3" s="23" t="s">
        <v>59</v>
      </c>
      <c r="K3" s="19"/>
      <c r="L3" s="17"/>
    </row>
    <row r="4" spans="3:12" ht="15.75" customHeight="1">
      <c r="C4" s="23"/>
      <c r="K4" s="19"/>
      <c r="L4" s="17"/>
    </row>
    <row r="5" spans="3:12" ht="15.75" customHeight="1">
      <c r="C5" s="23" t="s">
        <v>14</v>
      </c>
      <c r="K5" s="19"/>
      <c r="L5" s="17"/>
    </row>
    <row r="6" spans="11:12" ht="15.75" customHeight="1">
      <c r="K6" s="19"/>
      <c r="L6" s="17"/>
    </row>
    <row r="7" spans="1:12" s="1" customFormat="1" ht="18.75" customHeight="1">
      <c r="A7" s="9" t="s">
        <v>3</v>
      </c>
      <c r="B7" s="3"/>
      <c r="C7" s="2" t="s">
        <v>8</v>
      </c>
      <c r="J7" s="6" t="s">
        <v>4</v>
      </c>
      <c r="K7" s="4"/>
      <c r="L7" s="10" t="s">
        <v>12</v>
      </c>
    </row>
    <row r="8" spans="1:12" s="1" customFormat="1" ht="15" customHeight="1">
      <c r="A8" s="9"/>
      <c r="B8" s="3"/>
      <c r="C8" s="2"/>
      <c r="J8" s="6"/>
      <c r="K8" s="4"/>
      <c r="L8" s="10"/>
    </row>
    <row r="9" spans="1:3" ht="12.75">
      <c r="A9" s="11">
        <f>IF(C9=0,0,1)</f>
        <v>1</v>
      </c>
      <c r="B9" s="16">
        <f>SUM($A$9:A9)*A9</f>
        <v>1</v>
      </c>
      <c r="C9" s="21" t="s">
        <v>15</v>
      </c>
    </row>
    <row r="10" spans="3:10" ht="20.25" customHeight="1">
      <c r="C10" s="41" t="s">
        <v>19</v>
      </c>
      <c r="D10" s="42"/>
      <c r="E10" s="42"/>
      <c r="F10" s="42"/>
      <c r="G10" s="42"/>
      <c r="H10" s="42"/>
      <c r="I10" s="12"/>
      <c r="J10" s="8"/>
    </row>
    <row r="11" spans="5:12" ht="12.75">
      <c r="E11" s="17" t="s">
        <v>6</v>
      </c>
      <c r="G11" s="22">
        <v>1</v>
      </c>
      <c r="J11" s="20">
        <v>0</v>
      </c>
      <c r="L11" s="19">
        <f>G11*J11</f>
        <v>0</v>
      </c>
    </row>
    <row r="12" spans="7:10" ht="13.5" customHeight="1">
      <c r="G12" s="22"/>
      <c r="J12" s="20"/>
    </row>
    <row r="13" spans="1:3" ht="12.75">
      <c r="A13" s="11">
        <f>IF(C13=0,0,1)</f>
        <v>1</v>
      </c>
      <c r="B13" s="16">
        <f>SUM($A$9:A13)*A13</f>
        <v>2</v>
      </c>
      <c r="C13" s="21" t="s">
        <v>28</v>
      </c>
    </row>
    <row r="14" spans="3:10" ht="33" customHeight="1">
      <c r="C14" s="41" t="s">
        <v>29</v>
      </c>
      <c r="D14" s="42"/>
      <c r="E14" s="42"/>
      <c r="F14" s="42"/>
      <c r="G14" s="42"/>
      <c r="H14" s="42"/>
      <c r="I14" s="12"/>
      <c r="J14" s="8"/>
    </row>
    <row r="15" spans="5:12" ht="12.75">
      <c r="E15" s="17" t="s">
        <v>5</v>
      </c>
      <c r="G15" s="22">
        <v>120</v>
      </c>
      <c r="J15" s="20">
        <v>0</v>
      </c>
      <c r="L15" s="19">
        <f>G15*J15</f>
        <v>0</v>
      </c>
    </row>
    <row r="16" spans="7:10" ht="12.75">
      <c r="G16" s="22"/>
      <c r="J16" s="20"/>
    </row>
    <row r="17" spans="1:3" ht="12.75">
      <c r="A17" s="11">
        <f>IF(C17=0,0,1)</f>
        <v>1</v>
      </c>
      <c r="B17" s="16">
        <f>SUM($A$9:A17)*A17</f>
        <v>3</v>
      </c>
      <c r="C17" s="21" t="s">
        <v>46</v>
      </c>
    </row>
    <row r="18" spans="3:10" ht="48.75" customHeight="1">
      <c r="C18" s="41" t="s">
        <v>47</v>
      </c>
      <c r="D18" s="42"/>
      <c r="E18" s="42"/>
      <c r="F18" s="42"/>
      <c r="G18" s="42"/>
      <c r="H18" s="42"/>
      <c r="I18" s="12"/>
      <c r="J18" s="8"/>
    </row>
    <row r="19" spans="5:12" ht="12.75" customHeight="1">
      <c r="E19" s="17" t="s">
        <v>0</v>
      </c>
      <c r="G19" s="22">
        <v>220</v>
      </c>
      <c r="J19" s="20">
        <v>0</v>
      </c>
      <c r="L19" s="19">
        <f>G19*J19</f>
        <v>0</v>
      </c>
    </row>
    <row r="20" spans="7:10" ht="12.75">
      <c r="G20" s="22"/>
      <c r="J20" s="20"/>
    </row>
    <row r="21" spans="1:3" ht="12.75">
      <c r="A21" s="11">
        <f>IF(C21=0,0,1)</f>
        <v>1</v>
      </c>
      <c r="B21" s="16">
        <f>SUM($A$9:A21)*A21</f>
        <v>4</v>
      </c>
      <c r="C21" s="21" t="s">
        <v>48</v>
      </c>
    </row>
    <row r="22" spans="3:10" ht="33.75" customHeight="1">
      <c r="C22" s="41" t="s">
        <v>49</v>
      </c>
      <c r="D22" s="42"/>
      <c r="E22" s="42"/>
      <c r="F22" s="42"/>
      <c r="G22" s="42"/>
      <c r="H22" s="42"/>
      <c r="I22" s="12"/>
      <c r="J22" s="8"/>
    </row>
    <row r="23" spans="5:12" ht="12.75">
      <c r="E23" s="17" t="s">
        <v>0</v>
      </c>
      <c r="G23" s="22">
        <v>80</v>
      </c>
      <c r="J23" s="20">
        <v>0</v>
      </c>
      <c r="L23" s="19">
        <f>G23*J23</f>
        <v>0</v>
      </c>
    </row>
    <row r="24" spans="7:10" ht="12" customHeight="1">
      <c r="G24" s="22"/>
      <c r="J24" s="20"/>
    </row>
    <row r="25" spans="1:3" ht="12.75">
      <c r="A25" s="11">
        <f>IF(C25=0,0,1)</f>
        <v>1</v>
      </c>
      <c r="B25" s="16">
        <f>SUM($A$9:A25)*A25</f>
        <v>5</v>
      </c>
      <c r="C25" s="21" t="s">
        <v>30</v>
      </c>
    </row>
    <row r="26" spans="3:10" ht="33.75" customHeight="1">
      <c r="C26" s="41" t="s">
        <v>31</v>
      </c>
      <c r="D26" s="42"/>
      <c r="E26" s="42"/>
      <c r="F26" s="42"/>
      <c r="G26" s="42"/>
      <c r="H26" s="42"/>
      <c r="I26" s="12"/>
      <c r="J26" s="8"/>
    </row>
    <row r="27" spans="5:12" ht="12.75">
      <c r="E27" s="17" t="s">
        <v>2</v>
      </c>
      <c r="G27" s="22">
        <v>80</v>
      </c>
      <c r="J27" s="20">
        <v>0</v>
      </c>
      <c r="L27" s="19">
        <f>G27*J27</f>
        <v>0</v>
      </c>
    </row>
    <row r="28" spans="7:10" ht="12.75">
      <c r="G28" s="22"/>
      <c r="J28" s="20"/>
    </row>
    <row r="29" spans="1:3" ht="12.75">
      <c r="A29" s="11">
        <f>IF(C29=0,0,1)</f>
        <v>1</v>
      </c>
      <c r="B29" s="16">
        <f>SUM($A$9:A29)*A29</f>
        <v>6</v>
      </c>
      <c r="C29" s="21" t="s">
        <v>20</v>
      </c>
    </row>
    <row r="30" spans="3:10" ht="72.75" customHeight="1">
      <c r="C30" s="41" t="s">
        <v>50</v>
      </c>
      <c r="D30" s="42"/>
      <c r="E30" s="42"/>
      <c r="F30" s="42"/>
      <c r="G30" s="42"/>
      <c r="H30" s="42"/>
      <c r="I30" s="12"/>
      <c r="J30" s="8"/>
    </row>
    <row r="31" spans="5:12" ht="12.75">
      <c r="E31" s="17" t="s">
        <v>0</v>
      </c>
      <c r="G31" s="22">
        <v>100</v>
      </c>
      <c r="J31" s="20">
        <v>0</v>
      </c>
      <c r="L31" s="19">
        <f>G31*J31</f>
        <v>0</v>
      </c>
    </row>
    <row r="32" spans="7:10" ht="12.75">
      <c r="G32" s="22"/>
      <c r="J32" s="20"/>
    </row>
    <row r="33" spans="1:3" ht="12.75">
      <c r="A33" s="11">
        <f>IF(C33=0,0,1)</f>
        <v>1</v>
      </c>
      <c r="B33" s="16">
        <f>SUM($A$9:A33)*A33</f>
        <v>7</v>
      </c>
      <c r="C33" s="21" t="s">
        <v>21</v>
      </c>
    </row>
    <row r="34" spans="3:10" ht="35.25" customHeight="1">
      <c r="C34" s="41" t="s">
        <v>22</v>
      </c>
      <c r="D34" s="42"/>
      <c r="E34" s="42"/>
      <c r="F34" s="42"/>
      <c r="G34" s="42"/>
      <c r="H34" s="42"/>
      <c r="I34" s="12"/>
      <c r="J34" s="8"/>
    </row>
    <row r="35" spans="5:12" ht="12.75">
      <c r="E35" s="17" t="s">
        <v>5</v>
      </c>
      <c r="G35" s="22">
        <v>50</v>
      </c>
      <c r="J35" s="20">
        <v>0</v>
      </c>
      <c r="L35" s="19">
        <f>G35*J35</f>
        <v>0</v>
      </c>
    </row>
    <row r="36" spans="7:10" ht="12.75">
      <c r="G36" s="22"/>
      <c r="J36" s="20"/>
    </row>
    <row r="37" spans="1:3" ht="12.75">
      <c r="A37" s="11">
        <f>IF(C37=0,0,1)</f>
        <v>1</v>
      </c>
      <c r="B37" s="16">
        <f>SUM($A$9:A37)*A37</f>
        <v>8</v>
      </c>
      <c r="C37" s="21" t="s">
        <v>34</v>
      </c>
    </row>
    <row r="38" spans="3:10" ht="45.75" customHeight="1">
      <c r="C38" s="41" t="s">
        <v>35</v>
      </c>
      <c r="D38" s="42"/>
      <c r="E38" s="42"/>
      <c r="F38" s="42"/>
      <c r="G38" s="42"/>
      <c r="H38" s="42"/>
      <c r="I38" s="12"/>
      <c r="J38" s="8"/>
    </row>
    <row r="39" spans="5:12" ht="12.75">
      <c r="E39" s="17" t="s">
        <v>5</v>
      </c>
      <c r="G39" s="22">
        <v>8</v>
      </c>
      <c r="J39" s="20">
        <v>0</v>
      </c>
      <c r="L39" s="19">
        <f>G39*J39</f>
        <v>0</v>
      </c>
    </row>
    <row r="40" spans="7:10" ht="12.75">
      <c r="G40" s="22"/>
      <c r="J40" s="20"/>
    </row>
    <row r="41" spans="1:3" ht="12.75">
      <c r="A41" s="11">
        <f>IF(C41=0,0,1)</f>
        <v>1</v>
      </c>
      <c r="B41" s="16">
        <f>SUM($A$9:A41)*A41</f>
        <v>9</v>
      </c>
      <c r="C41" s="21" t="s">
        <v>23</v>
      </c>
    </row>
    <row r="42" spans="3:10" ht="46.5" customHeight="1">
      <c r="C42" s="41" t="s">
        <v>36</v>
      </c>
      <c r="D42" s="42"/>
      <c r="E42" s="42"/>
      <c r="F42" s="42"/>
      <c r="G42" s="42"/>
      <c r="H42" s="42"/>
      <c r="I42" s="12"/>
      <c r="J42" s="8"/>
    </row>
    <row r="43" spans="5:12" ht="12.75">
      <c r="E43" s="17" t="s">
        <v>6</v>
      </c>
      <c r="G43" s="22">
        <v>1</v>
      </c>
      <c r="J43" s="20">
        <v>0</v>
      </c>
      <c r="L43" s="19">
        <f>G43*J43</f>
        <v>0</v>
      </c>
    </row>
    <row r="44" spans="7:10" ht="12.75">
      <c r="G44" s="22"/>
      <c r="J44" s="20"/>
    </row>
    <row r="45" spans="1:3" ht="12.75">
      <c r="A45" s="11">
        <f>IF(C45=0,0,1)</f>
        <v>1</v>
      </c>
      <c r="B45" s="16">
        <f>SUM($A$9:A45)*A45</f>
        <v>10</v>
      </c>
      <c r="C45" s="21" t="s">
        <v>37</v>
      </c>
    </row>
    <row r="46" spans="3:10" ht="35.25" customHeight="1">
      <c r="C46" s="41" t="s">
        <v>38</v>
      </c>
      <c r="D46" s="42"/>
      <c r="E46" s="42"/>
      <c r="F46" s="42"/>
      <c r="G46" s="42"/>
      <c r="H46" s="42"/>
      <c r="I46" s="12"/>
      <c r="J46" s="8"/>
    </row>
    <row r="47" spans="5:12" ht="12.75">
      <c r="E47" s="17" t="s">
        <v>6</v>
      </c>
      <c r="G47" s="22">
        <v>1</v>
      </c>
      <c r="J47" s="20">
        <v>0</v>
      </c>
      <c r="L47" s="19">
        <f>G47*J47</f>
        <v>0</v>
      </c>
    </row>
    <row r="48" spans="7:10" ht="12.75">
      <c r="G48" s="22"/>
      <c r="J48" s="20"/>
    </row>
    <row r="49" spans="1:3" ht="12.75">
      <c r="A49" s="11">
        <f>IF(C49=0,0,1)</f>
        <v>1</v>
      </c>
      <c r="B49" s="16">
        <f>SUM($A$9:A49)*A49</f>
        <v>11</v>
      </c>
      <c r="C49" s="21" t="s">
        <v>53</v>
      </c>
    </row>
    <row r="50" spans="3:10" ht="35.25" customHeight="1">
      <c r="C50" s="41" t="s">
        <v>54</v>
      </c>
      <c r="D50" s="42"/>
      <c r="E50" s="42"/>
      <c r="F50" s="42"/>
      <c r="G50" s="42"/>
      <c r="H50" s="42"/>
      <c r="I50" s="12"/>
      <c r="J50" s="8"/>
    </row>
    <row r="51" spans="5:12" ht="12.75">
      <c r="E51" s="17" t="s">
        <v>5</v>
      </c>
      <c r="G51" s="22">
        <v>120</v>
      </c>
      <c r="J51" s="20">
        <v>0</v>
      </c>
      <c r="L51" s="19">
        <f>G51*J51</f>
        <v>0</v>
      </c>
    </row>
    <row r="52" spans="7:10" ht="12.75">
      <c r="G52" s="22"/>
      <c r="J52" s="20"/>
    </row>
    <row r="53" spans="1:3" ht="12.75">
      <c r="A53" s="11">
        <f>IF(C53=0,0,1)</f>
        <v>1</v>
      </c>
      <c r="B53" s="16">
        <f>SUM($A$9:A53)*A53</f>
        <v>12</v>
      </c>
      <c r="C53" s="21" t="s">
        <v>32</v>
      </c>
    </row>
    <row r="54" spans="3:10" ht="20.25" customHeight="1">
      <c r="C54" s="41" t="s">
        <v>33</v>
      </c>
      <c r="D54" s="42"/>
      <c r="E54" s="42"/>
      <c r="F54" s="42"/>
      <c r="G54" s="42"/>
      <c r="H54" s="42"/>
      <c r="I54" s="12"/>
      <c r="J54" s="8"/>
    </row>
    <row r="55" spans="5:12" ht="12.75">
      <c r="E55" s="17" t="s">
        <v>5</v>
      </c>
      <c r="G55" s="22">
        <v>15</v>
      </c>
      <c r="J55" s="20">
        <v>0</v>
      </c>
      <c r="L55" s="19">
        <f>G55*J55</f>
        <v>0</v>
      </c>
    </row>
    <row r="56" spans="7:10" ht="12.75">
      <c r="G56" s="22"/>
      <c r="J56" s="20"/>
    </row>
    <row r="57" spans="1:3" ht="12.75">
      <c r="A57" s="11">
        <f>IF(C57=0,0,1)</f>
        <v>1</v>
      </c>
      <c r="B57" s="16">
        <f>SUM($A$9:A57)*A57</f>
        <v>13</v>
      </c>
      <c r="C57" s="21" t="s">
        <v>39</v>
      </c>
    </row>
    <row r="58" spans="3:10" ht="34.5" customHeight="1">
      <c r="C58" s="41" t="s">
        <v>52</v>
      </c>
      <c r="D58" s="42"/>
      <c r="E58" s="42"/>
      <c r="F58" s="42"/>
      <c r="G58" s="42"/>
      <c r="H58" s="42"/>
      <c r="I58" s="12"/>
      <c r="J58" s="8"/>
    </row>
    <row r="59" spans="5:12" ht="12.75">
      <c r="E59" s="17" t="s">
        <v>0</v>
      </c>
      <c r="G59" s="22">
        <v>15</v>
      </c>
      <c r="J59" s="20">
        <v>0</v>
      </c>
      <c r="L59" s="19">
        <f>G59*J59</f>
        <v>0</v>
      </c>
    </row>
    <row r="60" spans="7:10" ht="12.75">
      <c r="G60" s="22"/>
      <c r="J60" s="20"/>
    </row>
    <row r="61" spans="1:3" ht="12.75">
      <c r="A61" s="11">
        <f>IF(C61=0,0,1)</f>
        <v>1</v>
      </c>
      <c r="B61" s="16">
        <f>SUM($A$9:A61)*A61</f>
        <v>14</v>
      </c>
      <c r="C61" s="21" t="s">
        <v>16</v>
      </c>
    </row>
    <row r="62" spans="3:10" ht="42.75" customHeight="1">
      <c r="C62" s="41" t="s">
        <v>51</v>
      </c>
      <c r="D62" s="42"/>
      <c r="E62" s="42"/>
      <c r="F62" s="42"/>
      <c r="G62" s="42"/>
      <c r="H62" s="42"/>
      <c r="I62" s="12"/>
      <c r="J62" s="8"/>
    </row>
    <row r="63" spans="5:12" ht="12.75">
      <c r="E63" s="17" t="s">
        <v>0</v>
      </c>
      <c r="G63" s="22">
        <v>50</v>
      </c>
      <c r="J63" s="20">
        <v>0</v>
      </c>
      <c r="L63" s="19">
        <f>G63*J63</f>
        <v>0</v>
      </c>
    </row>
    <row r="64" spans="7:10" ht="12.75">
      <c r="G64" s="22"/>
      <c r="J64" s="20"/>
    </row>
    <row r="65" spans="1:3" ht="12.75">
      <c r="A65" s="11">
        <f>IF(C65=0,0,1)</f>
        <v>1</v>
      </c>
      <c r="B65" s="16">
        <f>SUM($A$9:A65)*A65</f>
        <v>15</v>
      </c>
      <c r="C65" s="21" t="s">
        <v>40</v>
      </c>
    </row>
    <row r="66" spans="3:10" ht="32.25" customHeight="1">
      <c r="C66" s="41" t="s">
        <v>41</v>
      </c>
      <c r="D66" s="42"/>
      <c r="E66" s="42"/>
      <c r="F66" s="42"/>
      <c r="G66" s="42"/>
      <c r="H66" s="42"/>
      <c r="I66" s="12"/>
      <c r="J66" s="8"/>
    </row>
    <row r="67" spans="5:12" ht="12.75">
      <c r="E67" s="17" t="s">
        <v>2</v>
      </c>
      <c r="G67" s="22">
        <v>100</v>
      </c>
      <c r="J67" s="20">
        <v>0</v>
      </c>
      <c r="L67" s="19">
        <f>G67*J67</f>
        <v>0</v>
      </c>
    </row>
    <row r="68" spans="7:10" ht="12.75">
      <c r="G68" s="22"/>
      <c r="J68" s="20"/>
    </row>
    <row r="69" spans="1:3" ht="12.75">
      <c r="A69" s="11">
        <f>IF(C69=0,0,1)</f>
        <v>1</v>
      </c>
      <c r="B69" s="16">
        <f>SUM($A$9:A69)*A69</f>
        <v>16</v>
      </c>
      <c r="C69" s="21" t="s">
        <v>17</v>
      </c>
    </row>
    <row r="70" spans="3:10" ht="24" customHeight="1">
      <c r="C70" s="41" t="s">
        <v>42</v>
      </c>
      <c r="D70" s="42"/>
      <c r="E70" s="42"/>
      <c r="F70" s="42"/>
      <c r="G70" s="42"/>
      <c r="H70" s="42"/>
      <c r="I70" s="12"/>
      <c r="J70" s="8"/>
    </row>
    <row r="71" spans="5:12" ht="12.75">
      <c r="E71" s="17" t="s">
        <v>2</v>
      </c>
      <c r="G71" s="22">
        <v>350</v>
      </c>
      <c r="J71" s="20">
        <v>0</v>
      </c>
      <c r="L71" s="19">
        <f>G71*J71</f>
        <v>0</v>
      </c>
    </row>
    <row r="72" spans="7:10" ht="12.75">
      <c r="G72" s="22"/>
      <c r="J72" s="20"/>
    </row>
    <row r="73" spans="1:3" ht="12.75">
      <c r="A73" s="11">
        <f>IF(C73=0,0,1)</f>
        <v>1</v>
      </c>
      <c r="B73" s="16">
        <f>SUM($A$9:A73)*A73</f>
        <v>17</v>
      </c>
      <c r="C73" s="21" t="s">
        <v>24</v>
      </c>
    </row>
    <row r="74" spans="3:10" ht="52.5" customHeight="1">
      <c r="C74" s="41" t="s">
        <v>25</v>
      </c>
      <c r="D74" s="41"/>
      <c r="E74" s="41"/>
      <c r="F74" s="41"/>
      <c r="G74" s="41"/>
      <c r="H74" s="41"/>
      <c r="I74" s="5"/>
      <c r="J74" s="7"/>
    </row>
    <row r="75" spans="5:12" ht="12.75">
      <c r="E75" s="17" t="s">
        <v>2</v>
      </c>
      <c r="G75" s="22">
        <v>540</v>
      </c>
      <c r="J75" s="20">
        <v>0</v>
      </c>
      <c r="L75" s="19">
        <f>G75*J75</f>
        <v>0</v>
      </c>
    </row>
    <row r="76" spans="7:10" ht="12.75">
      <c r="G76" s="22"/>
      <c r="J76" s="20"/>
    </row>
    <row r="77" spans="1:3" ht="12.75">
      <c r="A77" s="11">
        <f>IF(C77=0,0,1)</f>
        <v>1</v>
      </c>
      <c r="B77" s="16">
        <f>SUM($A$9:A77)*A77</f>
        <v>18</v>
      </c>
      <c r="C77" s="21" t="s">
        <v>26</v>
      </c>
    </row>
    <row r="78" spans="3:10" ht="32.25" customHeight="1">
      <c r="C78" s="41" t="s">
        <v>18</v>
      </c>
      <c r="D78" s="41"/>
      <c r="E78" s="41"/>
      <c r="F78" s="41"/>
      <c r="G78" s="41"/>
      <c r="H78" s="41"/>
      <c r="I78" s="5"/>
      <c r="J78" s="7"/>
    </row>
    <row r="79" spans="5:12" ht="12.75">
      <c r="E79" s="17" t="s">
        <v>2</v>
      </c>
      <c r="G79" s="22">
        <v>540</v>
      </c>
      <c r="J79" s="20">
        <v>0</v>
      </c>
      <c r="L79" s="19">
        <f>G79*J79</f>
        <v>0</v>
      </c>
    </row>
    <row r="80" spans="7:10" ht="12.75">
      <c r="G80" s="22"/>
      <c r="J80" s="20"/>
    </row>
    <row r="81" spans="1:3" ht="12.75">
      <c r="A81" s="11">
        <f>IF(C81=0,0,1)</f>
        <v>1</v>
      </c>
      <c r="B81" s="16">
        <f>SUM($A$9:A81)*A81</f>
        <v>19</v>
      </c>
      <c r="C81" s="21" t="s">
        <v>43</v>
      </c>
    </row>
    <row r="82" spans="3:10" ht="28.5" customHeight="1">
      <c r="C82" s="41" t="s">
        <v>44</v>
      </c>
      <c r="D82" s="41"/>
      <c r="E82" s="41"/>
      <c r="F82" s="41"/>
      <c r="G82" s="41"/>
      <c r="H82" s="41"/>
      <c r="I82" s="5"/>
      <c r="J82" s="7"/>
    </row>
    <row r="83" spans="5:12" ht="12.75">
      <c r="E83" s="17" t="s">
        <v>5</v>
      </c>
      <c r="G83" s="22">
        <v>110</v>
      </c>
      <c r="J83" s="20">
        <v>0</v>
      </c>
      <c r="L83" s="19">
        <f>G83*J83</f>
        <v>0</v>
      </c>
    </row>
    <row r="84" spans="7:10" ht="12.75">
      <c r="G84" s="22"/>
      <c r="J84" s="20"/>
    </row>
    <row r="85" spans="1:3" ht="12.75">
      <c r="A85" s="11">
        <f>IF(C85=0,0,1)</f>
        <v>1</v>
      </c>
      <c r="B85" s="16">
        <f>SUM($A$9:A85)*A85</f>
        <v>20</v>
      </c>
      <c r="C85" s="21" t="s">
        <v>55</v>
      </c>
    </row>
    <row r="86" spans="3:10" ht="28.5" customHeight="1">
      <c r="C86" s="41" t="s">
        <v>56</v>
      </c>
      <c r="D86" s="41"/>
      <c r="E86" s="41"/>
      <c r="F86" s="41"/>
      <c r="G86" s="41"/>
      <c r="H86" s="41"/>
      <c r="I86" s="5"/>
      <c r="J86" s="7"/>
    </row>
    <row r="87" spans="5:12" ht="12.75">
      <c r="E87" s="17" t="s">
        <v>5</v>
      </c>
      <c r="G87" s="22">
        <v>120</v>
      </c>
      <c r="J87" s="20">
        <v>0</v>
      </c>
      <c r="L87" s="19">
        <f>G87*J87</f>
        <v>0</v>
      </c>
    </row>
    <row r="88" spans="7:10" ht="12.75">
      <c r="G88" s="22"/>
      <c r="J88" s="20"/>
    </row>
    <row r="89" spans="1:3" ht="12.75">
      <c r="A89" s="11">
        <f>IF(C89=0,0,1)</f>
        <v>1</v>
      </c>
      <c r="B89" s="16">
        <f>SUM($A$9:A89)*A89</f>
        <v>21</v>
      </c>
      <c r="C89" s="21" t="s">
        <v>57</v>
      </c>
    </row>
    <row r="90" spans="3:10" ht="28.5" customHeight="1">
      <c r="C90" s="41" t="s">
        <v>58</v>
      </c>
      <c r="D90" s="41"/>
      <c r="E90" s="41"/>
      <c r="F90" s="41"/>
      <c r="G90" s="41"/>
      <c r="H90" s="41"/>
      <c r="I90" s="5"/>
      <c r="J90" s="7"/>
    </row>
    <row r="91" spans="5:12" ht="12.75">
      <c r="E91" s="17" t="s">
        <v>2</v>
      </c>
      <c r="G91" s="22">
        <v>100</v>
      </c>
      <c r="J91" s="20">
        <v>0</v>
      </c>
      <c r="L91" s="19">
        <f>G91*J91</f>
        <v>0</v>
      </c>
    </row>
    <row r="92" spans="7:10" ht="12.75">
      <c r="G92" s="22"/>
      <c r="J92" s="20"/>
    </row>
    <row r="93" spans="1:3" ht="12.75">
      <c r="A93" s="11">
        <f>IF(C93=0,0,1)</f>
        <v>1</v>
      </c>
      <c r="B93" s="16">
        <f>SUM($A$9:A93)*A93</f>
        <v>22</v>
      </c>
      <c r="C93" s="21" t="s">
        <v>7</v>
      </c>
    </row>
    <row r="94" spans="3:10" ht="36.75" customHeight="1">
      <c r="C94" s="41" t="s">
        <v>45</v>
      </c>
      <c r="D94" s="41"/>
      <c r="E94" s="41"/>
      <c r="F94" s="41"/>
      <c r="G94" s="41"/>
      <c r="H94" s="41"/>
      <c r="I94" s="5"/>
      <c r="J94" s="7"/>
    </row>
    <row r="95" spans="5:12" ht="12.75">
      <c r="E95" s="17" t="s">
        <v>27</v>
      </c>
      <c r="G95" s="22">
        <v>0.05</v>
      </c>
      <c r="J95" s="22">
        <v>0</v>
      </c>
      <c r="L95" s="19">
        <f>G95*J95</f>
        <v>0</v>
      </c>
    </row>
    <row r="96" spans="7:10" ht="12.75">
      <c r="G96" s="22"/>
      <c r="J96" s="20"/>
    </row>
    <row r="97" spans="1:12" s="36" customFormat="1" ht="12.75">
      <c r="A97" s="34"/>
      <c r="B97" s="35"/>
      <c r="G97" s="37"/>
      <c r="J97" s="38"/>
      <c r="L97" s="39"/>
    </row>
    <row r="98" spans="1:12" s="30" customFormat="1" ht="18.75" customHeight="1">
      <c r="A98" s="27" t="s">
        <v>3</v>
      </c>
      <c r="B98" s="28"/>
      <c r="C98" s="29" t="s">
        <v>13</v>
      </c>
      <c r="G98" s="24">
        <f>SUM(L6:L556)</f>
        <v>0</v>
      </c>
      <c r="J98" s="31"/>
      <c r="K98" s="32"/>
      <c r="L98" s="33"/>
    </row>
    <row r="99" spans="1:12" s="36" customFormat="1" ht="14.25">
      <c r="A99" s="34"/>
      <c r="B99" s="35"/>
      <c r="E99" s="36" t="s">
        <v>9</v>
      </c>
      <c r="G99" s="26">
        <f>SUM(L10:L557)/5</f>
        <v>0</v>
      </c>
      <c r="J99" s="38"/>
      <c r="L99" s="39"/>
    </row>
    <row r="100" spans="7:10" ht="12.75">
      <c r="G100" s="22"/>
      <c r="J100" s="20"/>
    </row>
    <row r="101" spans="1:7" ht="15.75">
      <c r="A101" s="11">
        <f>IF(C101=0,0,1)</f>
        <v>1</v>
      </c>
      <c r="C101" s="25" t="s">
        <v>10</v>
      </c>
      <c r="G101" s="40">
        <f>SUM(G98:G99)</f>
        <v>0</v>
      </c>
    </row>
    <row r="102" ht="12.75">
      <c r="G102" s="22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</sheetData>
  <mergeCells count="22">
    <mergeCell ref="C94:H94"/>
    <mergeCell ref="C10:H10"/>
    <mergeCell ref="C26:H26"/>
    <mergeCell ref="C22:H22"/>
    <mergeCell ref="C66:H66"/>
    <mergeCell ref="C14:H14"/>
    <mergeCell ref="C86:H86"/>
    <mergeCell ref="C90:H90"/>
    <mergeCell ref="C38:H38"/>
    <mergeCell ref="C18:H18"/>
    <mergeCell ref="C78:H78"/>
    <mergeCell ref="C82:H82"/>
    <mergeCell ref="C58:H58"/>
    <mergeCell ref="C62:H62"/>
    <mergeCell ref="C70:H70"/>
    <mergeCell ref="C74:H74"/>
    <mergeCell ref="C30:H30"/>
    <mergeCell ref="C34:H34"/>
    <mergeCell ref="C54:H54"/>
    <mergeCell ref="C50:H50"/>
    <mergeCell ref="C42:H42"/>
    <mergeCell ref="C46:H46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doma</cp:lastModifiedBy>
  <cp:lastPrinted>2013-03-25T09:27:09Z</cp:lastPrinted>
  <dcterms:created xsi:type="dcterms:W3CDTF">2001-09-02T17:27:34Z</dcterms:created>
  <dcterms:modified xsi:type="dcterms:W3CDTF">2013-03-25T09:47:59Z</dcterms:modified>
  <cp:category/>
  <cp:version/>
  <cp:contentType/>
  <cp:contentStatus/>
</cp:coreProperties>
</file>