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320" windowHeight="11580" tabRatio="921" activeTab="12"/>
  </bookViews>
  <sheets>
    <sheet name="KSD-Uprava" sheetId="1" r:id="rId1"/>
    <sheet name="Centralno skladišče" sheetId="2" r:id="rId2"/>
    <sheet name="Vodarna Hubelj" sheetId="3" r:id="rId3"/>
    <sheet name=" ČN Ajd." sheetId="4" r:id="rId4"/>
    <sheet name="ČN Vip." sheetId="5" r:id="rId5"/>
    <sheet name="CERO" sheetId="6" r:id="rId6"/>
    <sheet name="EO" sheetId="7" r:id="rId7"/>
    <sheet name="Rabac" sheetId="8" r:id="rId8"/>
    <sheet name="Čatež" sheetId="9" r:id="rId9"/>
    <sheet name="Olimje" sheetId="10" r:id="rId10"/>
    <sheet name="Kamera Maxima" sheetId="11" r:id="rId11"/>
    <sheet name="Pogrebna" sheetId="12" r:id="rId12"/>
    <sheet name="KSD - VOZILA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Darija Naglost</author>
  </authors>
  <commentList>
    <comment ref="K8" authorId="0">
      <text>
        <r>
          <rPr>
            <b/>
            <sz val="8"/>
            <rFont val="Segoe UI"/>
            <family val="2"/>
          </rPr>
          <t>Darija Naglost:</t>
        </r>
        <r>
          <rPr>
            <sz val="8"/>
            <rFont val="Segoe UI"/>
            <family val="2"/>
          </rPr>
          <t xml:space="preserve">
server: 29.003,26€
</t>
        </r>
      </text>
    </comment>
  </commentList>
</comments>
</file>

<file path=xl/comments13.xml><?xml version="1.0" encoding="utf-8"?>
<comments xmlns="http://schemas.openxmlformats.org/spreadsheetml/2006/main">
  <authors>
    <author>segon</author>
    <author>Matej</author>
  </authors>
  <commentList>
    <comment ref="V12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V21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V22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V24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V25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Vrednost kamere 8.000 €.</t>
        </r>
      </text>
    </comment>
    <comment ref="V28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W45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Ne zahteva se nadomestno vozilo.</t>
        </r>
      </text>
    </comment>
    <comment ref="V63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V64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V65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V66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I72" authorId="1">
      <text>
        <r>
          <rPr>
            <b/>
            <sz val="9"/>
            <rFont val="Tahoma"/>
            <family val="2"/>
          </rPr>
          <t>INVENTARNA ŠTEVILKA</t>
        </r>
      </text>
    </comment>
  </commentList>
</comments>
</file>

<file path=xl/comments2.xml><?xml version="1.0" encoding="utf-8"?>
<comments xmlns="http://schemas.openxmlformats.org/spreadsheetml/2006/main">
  <authors>
    <author>Darija Naglost</author>
  </authors>
  <commentList>
    <comment ref="I8" authorId="0">
      <text>
        <r>
          <rPr>
            <b/>
            <sz val="8"/>
            <rFont val="Segoe UI"/>
            <family val="2"/>
          </rPr>
          <t>Darija Naglost:</t>
        </r>
        <r>
          <rPr>
            <sz val="8"/>
            <rFont val="Segoe UI"/>
            <family val="2"/>
          </rPr>
          <t xml:space="preserve">
zmanjšanje za kosilnico inv.št.2490  v vred. 14.908,31€.</t>
        </r>
      </text>
    </comment>
  </commentList>
</comments>
</file>

<file path=xl/comments6.xml><?xml version="1.0" encoding="utf-8"?>
<comments xmlns="http://schemas.openxmlformats.org/spreadsheetml/2006/main">
  <authors>
    <author>Darija Naglost</author>
  </authors>
  <commentList>
    <comment ref="I8" authorId="0">
      <text>
        <r>
          <rPr>
            <b/>
            <sz val="8"/>
            <rFont val="Segoe UI"/>
            <family val="2"/>
          </rPr>
          <t>Darija Naglost:</t>
        </r>
        <r>
          <rPr>
            <sz val="8"/>
            <rFont val="Segoe UI"/>
            <family val="2"/>
          </rPr>
          <t xml:space="preserve">
PODATEK L.2015</t>
        </r>
      </text>
    </comment>
  </commentList>
</comments>
</file>

<file path=xl/sharedStrings.xml><?xml version="1.0" encoding="utf-8"?>
<sst xmlns="http://schemas.openxmlformats.org/spreadsheetml/2006/main" count="1996" uniqueCount="358">
  <si>
    <t>LOKACIJA</t>
  </si>
  <si>
    <t>VREDNOST OBJEKTA</t>
  </si>
  <si>
    <t>VREDNOST ZALOG</t>
  </si>
  <si>
    <t>m2</t>
  </si>
  <si>
    <t>LETO IZGRADNJE</t>
  </si>
  <si>
    <t xml:space="preserve">DODATNE POŽARNE NEVARNOSTI (NA 1. RIZIKO) </t>
  </si>
  <si>
    <t xml:space="preserve">VLOM (na 1. riziko) </t>
  </si>
  <si>
    <t>POPLAVA</t>
  </si>
  <si>
    <t>VIŠJI STROŠKI ČIŠČENJA</t>
  </si>
  <si>
    <t>VDOR METEORNE VODE IZ STREHE</t>
  </si>
  <si>
    <t>IZLIV VODE</t>
  </si>
  <si>
    <t>ZEMELJSKI PLAZ</t>
  </si>
  <si>
    <t>OBJESTNA DEJANJA OBJEKT (SOUDELEŽBA: 10% MIN 100,00 MAX 2.000,00)</t>
  </si>
  <si>
    <t>UDAREC NEZNANEGA VOZILA  V ZGRADBO</t>
  </si>
  <si>
    <t>INDIREKTNI UDAR STRELE</t>
  </si>
  <si>
    <t xml:space="preserve">VLOM, ROP 1. R </t>
  </si>
  <si>
    <t>VLOM, ROP GOTOVINE MED PRENOSOM IN PREVOZOM - 1. RIZIKO</t>
  </si>
  <si>
    <t>VLOM, ROP GOTOVINE V BLAGAJNI - 1. RIZIKO</t>
  </si>
  <si>
    <t>VLOM, ROP GOTOVINE V ČASU MANIPULACIJE</t>
  </si>
  <si>
    <t>VLOM, ROP ZALOGE</t>
  </si>
  <si>
    <t>VIŠJI STROŠKI POPRAVLA VLOM</t>
  </si>
  <si>
    <t>GRADBENI OBJEKTI</t>
  </si>
  <si>
    <t>OBJEKT</t>
  </si>
  <si>
    <t>OPREMA</t>
  </si>
  <si>
    <t>ZALOGE</t>
  </si>
  <si>
    <t xml:space="preserve">OPREMA </t>
  </si>
  <si>
    <t>1.</t>
  </si>
  <si>
    <t>2.</t>
  </si>
  <si>
    <t>3.</t>
  </si>
  <si>
    <t>4.</t>
  </si>
  <si>
    <t>RAZDELILNIK OPREME:</t>
  </si>
  <si>
    <t>A:        OPREMA Z STROJELOMNIM RIZIKOM</t>
  </si>
  <si>
    <t>B:     OPREMA BREZ STR. RIZIKA</t>
  </si>
  <si>
    <t>C:   STACIONARNI RAČUNALNIKI</t>
  </si>
  <si>
    <t>Č:       PRENOSNI RAČUNALNIKI</t>
  </si>
  <si>
    <t>VREDNOST OPREME BREZ VOZIL SKUPAJ (A+B+C+Č)</t>
  </si>
  <si>
    <t>CERO</t>
  </si>
  <si>
    <t>Upravna stavba</t>
  </si>
  <si>
    <t>Centralno skladišče, delavnice</t>
  </si>
  <si>
    <t>Centralna čistilna naprava Ajdovščina</t>
  </si>
  <si>
    <t>6.</t>
  </si>
  <si>
    <t>7.</t>
  </si>
  <si>
    <t>Počitniški dom Rabac</t>
  </si>
  <si>
    <t>Počitniški dom Čatež</t>
  </si>
  <si>
    <t>KAMERA MAXIMA CS 5000 VCRV KOM</t>
  </si>
  <si>
    <t>Drobni inventar</t>
  </si>
  <si>
    <t>Apartma Olimje</t>
  </si>
  <si>
    <t>Čistilna naprava Vipava</t>
  </si>
  <si>
    <t>8.</t>
  </si>
  <si>
    <t>9.</t>
  </si>
  <si>
    <t>10.</t>
  </si>
  <si>
    <t>11.</t>
  </si>
  <si>
    <t>Vodarna Hubelj</t>
  </si>
  <si>
    <t>12.</t>
  </si>
  <si>
    <t>Pogrebna služba</t>
  </si>
  <si>
    <t>B:     OPREMA BREZ STR. RIZIKA (pohištvo…)</t>
  </si>
  <si>
    <t>KSD d.o.o. - SEZNAM VOZIL S TEHNIČNIMI PODATKI IN RIZIKI</t>
  </si>
  <si>
    <t>Zap. Št.</t>
  </si>
  <si>
    <t>Reg. št.</t>
  </si>
  <si>
    <t>Skupina</t>
  </si>
  <si>
    <t>Znamka, model</t>
  </si>
  <si>
    <t>SMETARSKA NAPRAVA da/ne</t>
  </si>
  <si>
    <t>DELOVNA NAPRAVA da/ne</t>
  </si>
  <si>
    <t>KW</t>
  </si>
  <si>
    <t>NOSILNOST kg</t>
  </si>
  <si>
    <t>št. šasije</t>
  </si>
  <si>
    <t>Nabavna vrednost (z DDV)</t>
  </si>
  <si>
    <t>Letnik</t>
  </si>
  <si>
    <t>SKADENCA</t>
  </si>
  <si>
    <t>AO</t>
  </si>
  <si>
    <t>AO+</t>
  </si>
  <si>
    <t>AKA</t>
  </si>
  <si>
    <t>DELNI aka KOMB. E - steklo</t>
  </si>
  <si>
    <t>DELNI aka KOMB. J - nadomestno vozilo</t>
  </si>
  <si>
    <t>DELNI aka KOMB. D - divjad</t>
  </si>
  <si>
    <t>DELNI aka KOMB. H - parkirišče</t>
  </si>
  <si>
    <t>DELNI aka KOMB. T in K - kraja / tatvina</t>
  </si>
  <si>
    <t>Zavarovanje opreme v vozilu</t>
  </si>
  <si>
    <t>AVTO ASISTENCA</t>
  </si>
  <si>
    <t>NEZGODA</t>
  </si>
  <si>
    <t>STROJELOM</t>
  </si>
  <si>
    <t>1</t>
  </si>
  <si>
    <t>GONR427</t>
  </si>
  <si>
    <t>osebno vozilo</t>
  </si>
  <si>
    <t>VW, Caddy 4motion 2,0 TDI Trendline</t>
  </si>
  <si>
    <t>NE</t>
  </si>
  <si>
    <t>90</t>
  </si>
  <si>
    <t>WV2ZZZ2KZHX055639</t>
  </si>
  <si>
    <t>2016</t>
  </si>
  <si>
    <t>01.01.2018</t>
  </si>
  <si>
    <t xml:space="preserve">da </t>
  </si>
  <si>
    <t>da</t>
  </si>
  <si>
    <t>10%VŠ</t>
  </si>
  <si>
    <t>ne</t>
  </si>
  <si>
    <t>GO1848C</t>
  </si>
  <si>
    <t>VW, POLO 1.0</t>
  </si>
  <si>
    <t>37</t>
  </si>
  <si>
    <t>/</t>
  </si>
  <si>
    <t>WVWZZZ6NZXY163517</t>
  </si>
  <si>
    <t>1999</t>
  </si>
  <si>
    <t>GO8446D</t>
  </si>
  <si>
    <t>ŠKODA, FELICIJA COMBI 1.6</t>
  </si>
  <si>
    <t>55</t>
  </si>
  <si>
    <t>TMBEGF653X7062782</t>
  </si>
  <si>
    <t>1998</t>
  </si>
  <si>
    <t>GO8462D</t>
  </si>
  <si>
    <t>VW, CADDY 1.4</t>
  </si>
  <si>
    <t>44</t>
  </si>
  <si>
    <t>680</t>
  </si>
  <si>
    <t>WV2ZZZ9KZWR536934</t>
  </si>
  <si>
    <t>GOC6903</t>
  </si>
  <si>
    <t>VW, CADY 1.6</t>
  </si>
  <si>
    <t>WV2ZZZ9KZXR535336</t>
  </si>
  <si>
    <t>2000</t>
  </si>
  <si>
    <t>GOCF551</t>
  </si>
  <si>
    <t>SUZUKI, SX4</t>
  </si>
  <si>
    <t>TSMEYB21500542070</t>
  </si>
  <si>
    <t>GOH4846</t>
  </si>
  <si>
    <t>VW, POLO 1.2</t>
  </si>
  <si>
    <t>WVWZZZ9NZ3D182894</t>
  </si>
  <si>
    <t>GOK4490</t>
  </si>
  <si>
    <t>LAND ROVER, 90 DIESEL ZTE SW</t>
  </si>
  <si>
    <t>SALLDVB586A720000</t>
  </si>
  <si>
    <t>GOKV328</t>
  </si>
  <si>
    <t>DACIA, DUSTER 4X4 1,6 16V 115 S&amp;S Ambiance</t>
  </si>
  <si>
    <t>84</t>
  </si>
  <si>
    <t>UUIHSDCVG54354786</t>
  </si>
  <si>
    <t>GOL2136</t>
  </si>
  <si>
    <t>PEUGEOT, PARTNER1.6</t>
  </si>
  <si>
    <t>66</t>
  </si>
  <si>
    <t>565</t>
  </si>
  <si>
    <t>VF3GJ9HXC95203825</t>
  </si>
  <si>
    <t>2006</t>
  </si>
  <si>
    <t>GOR1571</t>
  </si>
  <si>
    <t>SUZUKI, JIMNY 1.3</t>
  </si>
  <si>
    <t>JSAFJB43V00302509</t>
  </si>
  <si>
    <t>tovorno vozilo</t>
  </si>
  <si>
    <t>IVECO, DAILY 35C15H</t>
  </si>
  <si>
    <t>107</t>
  </si>
  <si>
    <t>1300</t>
  </si>
  <si>
    <t>ZCFC835AX05089693</t>
  </si>
  <si>
    <t>1%</t>
  </si>
  <si>
    <t>GO1714A</t>
  </si>
  <si>
    <t xml:space="preserve">tovorno vozilo </t>
  </si>
  <si>
    <t>MERCEDES BENZ, VITO 110D</t>
  </si>
  <si>
    <t>72</t>
  </si>
  <si>
    <t>895</t>
  </si>
  <si>
    <t>VSA3817413066813</t>
  </si>
  <si>
    <t>GO1788K</t>
  </si>
  <si>
    <t>MERCEDES BENZ, ATEGO 1523</t>
  </si>
  <si>
    <t>170</t>
  </si>
  <si>
    <t>7850</t>
  </si>
  <si>
    <t>WDB9720721K468086</t>
  </si>
  <si>
    <t>GO5389C</t>
  </si>
  <si>
    <t>IVECO, DAILY 35 S 11</t>
  </si>
  <si>
    <t>78</t>
  </si>
  <si>
    <t>1450</t>
  </si>
  <si>
    <t>ZCFC3571005311540</t>
  </si>
  <si>
    <t>2001</t>
  </si>
  <si>
    <t>GO6976D</t>
  </si>
  <si>
    <t>MERCEDES BENZ, 208D SPRINTER</t>
  </si>
  <si>
    <t>58</t>
  </si>
  <si>
    <t>935</t>
  </si>
  <si>
    <t>WDB9013211P827731</t>
  </si>
  <si>
    <t>GO7767E</t>
  </si>
  <si>
    <t>IVECO, 40E 10 WD</t>
  </si>
  <si>
    <t>76</t>
  </si>
  <si>
    <t>950</t>
  </si>
  <si>
    <t>ZCFD4079209029031</t>
  </si>
  <si>
    <t>GOA7572</t>
  </si>
  <si>
    <t>550</t>
  </si>
  <si>
    <t>WV1ZZZ9KZ1R534017</t>
  </si>
  <si>
    <t>GOCL520</t>
  </si>
  <si>
    <t>IVECO, DAILY 35C15L</t>
  </si>
  <si>
    <t>1395</t>
  </si>
  <si>
    <t>ZCFC35A7405985946</t>
  </si>
  <si>
    <t>2014</t>
  </si>
  <si>
    <t>GOD2596</t>
  </si>
  <si>
    <t>IVECO, 35 C 11</t>
  </si>
  <si>
    <t>ZCFC3572005340203</t>
  </si>
  <si>
    <t>GOJ7251</t>
  </si>
  <si>
    <t>VW, TRANSPORTER 1.9</t>
  </si>
  <si>
    <t>WV1ZZZ7HZ4H010691</t>
  </si>
  <si>
    <t>GOKS770</t>
  </si>
  <si>
    <t>CITROEN, JUMPER 35+ L4H2 HDI 15 CLUB</t>
  </si>
  <si>
    <t>VF7YDUMFC12920454</t>
  </si>
  <si>
    <t>GOM6659</t>
  </si>
  <si>
    <t>MERCEDES BENZ, ATEGO 1828</t>
  </si>
  <si>
    <t>WDB9505321K948463</t>
  </si>
  <si>
    <t>GON1251</t>
  </si>
  <si>
    <t>WV1ZZZ2KZ4X013706</t>
  </si>
  <si>
    <t>GON3920</t>
  </si>
  <si>
    <t>MERCEDES BENZ, ACTROS 1836</t>
  </si>
  <si>
    <t>WDB9320721L191718</t>
  </si>
  <si>
    <t>GONA730</t>
  </si>
  <si>
    <t>PEUGEOT, PARTNER 1.6 HDI CONFORT L1</t>
  </si>
  <si>
    <t>VF37B9HF0EJ840313</t>
  </si>
  <si>
    <t>GONA740</t>
  </si>
  <si>
    <t>PEUGEOT, EXPERT FURGON CONFORT L1H1 2,0 HDI</t>
  </si>
  <si>
    <t>VF3XTAHZ8EZ056779</t>
  </si>
  <si>
    <t>GONA805</t>
  </si>
  <si>
    <t>WV, CADDY FURGON 4 MOTION 2,0 TDI</t>
  </si>
  <si>
    <t>WV2ZZZ2KZFX058907</t>
  </si>
  <si>
    <t>GONL877</t>
  </si>
  <si>
    <t xml:space="preserve">PEUGEOT, EXPERT FURGON </t>
  </si>
  <si>
    <t>VF3XVRHKHBZ03806</t>
  </si>
  <si>
    <t>GONR959</t>
  </si>
  <si>
    <t>IVECO, DAILY 35C15</t>
  </si>
  <si>
    <t>DA</t>
  </si>
  <si>
    <t>ZCFC35A7405956208</t>
  </si>
  <si>
    <t>GOPF95</t>
  </si>
  <si>
    <t>PIAGGIO</t>
  </si>
  <si>
    <t>ZAP4P100000004183</t>
  </si>
  <si>
    <t>GORK761</t>
  </si>
  <si>
    <t>IVECO, DAILY 65C17</t>
  </si>
  <si>
    <t>ZCFC651105924034</t>
  </si>
  <si>
    <t>GO355A</t>
  </si>
  <si>
    <t>traktor</t>
  </si>
  <si>
    <t>MCCORMICK, MTX 150</t>
  </si>
  <si>
    <t>0000000JJE3335463</t>
  </si>
  <si>
    <t>GOK515</t>
  </si>
  <si>
    <t>HURLIMAN, XT 909</t>
  </si>
  <si>
    <t>H909VT 1663</t>
  </si>
  <si>
    <t>GOKS261</t>
  </si>
  <si>
    <t>DEUTZ-FAHR, 5105.4 PREMIUM</t>
  </si>
  <si>
    <t>ZKDAW802W0TD10187</t>
  </si>
  <si>
    <t>GONL31</t>
  </si>
  <si>
    <t>DEUTZ-FAHR, AGROPLUS 410 LE</t>
  </si>
  <si>
    <t>ZKDR4902W0TD15474</t>
  </si>
  <si>
    <t>GOT109</t>
  </si>
  <si>
    <t>HURLIMAN, XT95</t>
  </si>
  <si>
    <t>96</t>
  </si>
  <si>
    <t>H23S924WVT1057</t>
  </si>
  <si>
    <t>GOCV003</t>
  </si>
  <si>
    <t>specialno motorno vozilo - pogrebni avto</t>
  </si>
  <si>
    <t>PEUGEOT, EXPERT FURGON L2H1 2,0 HDI</t>
  </si>
  <si>
    <t>94</t>
  </si>
  <si>
    <t>VF3XUAHZ8EZ012259</t>
  </si>
  <si>
    <t>0%</t>
  </si>
  <si>
    <t>GOK7245</t>
  </si>
  <si>
    <t>MB VITO 111CDI-pograbni avto</t>
  </si>
  <si>
    <t>WDF63960313273492</t>
  </si>
  <si>
    <t>priklopno vozilo</t>
  </si>
  <si>
    <t>CISTERNA KIRCHNER, KVH 5000</t>
  </si>
  <si>
    <t>GOCU788</t>
  </si>
  <si>
    <t>PUPIN, PUP 50RS44N22P</t>
  </si>
  <si>
    <t>2450</t>
  </si>
  <si>
    <t>50RS44N22P063</t>
  </si>
  <si>
    <t>F114GO</t>
  </si>
  <si>
    <t xml:space="preserve">priklopno vozilo - traktorska prikolica </t>
  </si>
  <si>
    <t>TEHNOSTROJ, PT 65-10</t>
  </si>
  <si>
    <t>5000</t>
  </si>
  <si>
    <t>268</t>
  </si>
  <si>
    <t>H426GO</t>
  </si>
  <si>
    <t>TEHNOSTROJ, EP 500.1 40</t>
  </si>
  <si>
    <t>ZY300000061310492</t>
  </si>
  <si>
    <t xml:space="preserve">J410GO </t>
  </si>
  <si>
    <t>priklopno vozilo - prikolica tovornjaka</t>
  </si>
  <si>
    <t>MEILLER, MZDA 18/21</t>
  </si>
  <si>
    <t>W09ZDL2187SM08506</t>
  </si>
  <si>
    <t>GOKR279</t>
  </si>
  <si>
    <t>priklopno vozilo - drobilni stroj</t>
  </si>
  <si>
    <t>Willibald, MZA 4300</t>
  </si>
  <si>
    <t>W09MZA21664W71175</t>
  </si>
  <si>
    <t xml:space="preserve">P129GO </t>
  </si>
  <si>
    <t>PUPIN, 120</t>
  </si>
  <si>
    <t>120RTAK001</t>
  </si>
  <si>
    <t xml:space="preserve">P282GO </t>
  </si>
  <si>
    <t xml:space="preserve">priklopno vozilo - avto prikolica </t>
  </si>
  <si>
    <t>PONGRATZ, 300/15 E</t>
  </si>
  <si>
    <t>U5GV1008761089309</t>
  </si>
  <si>
    <t>GOVD19</t>
  </si>
  <si>
    <t>priklopno vozilo - prekucnik</t>
  </si>
  <si>
    <t>TEHNOSTROJ, TDK 1300</t>
  </si>
  <si>
    <t>9900</t>
  </si>
  <si>
    <t>ZY3TDK013C110209</t>
  </si>
  <si>
    <t>delovno vozilo - viličar</t>
  </si>
  <si>
    <t xml:space="preserve">MERLO </t>
  </si>
  <si>
    <t>P7042262</t>
  </si>
  <si>
    <t>LINDE, H30T-03</t>
  </si>
  <si>
    <t>H2X351K04630</t>
  </si>
  <si>
    <t>delovno vozilo - buldožer</t>
  </si>
  <si>
    <t>BULDOŽER</t>
  </si>
  <si>
    <t>PIN8RJ04287</t>
  </si>
  <si>
    <t>delovno vozilo</t>
  </si>
  <si>
    <t>FIAT KOBELKO</t>
  </si>
  <si>
    <t>B1004PT031047027</t>
  </si>
  <si>
    <t>KUBOTA, KX 121 3NKGL-AT</t>
  </si>
  <si>
    <t>WKFRGU0400Z077542</t>
  </si>
  <si>
    <t>delovno vozilo - pometalni stroj</t>
  </si>
  <si>
    <t xml:space="preserve">POMETALNI STROJ </t>
  </si>
  <si>
    <t>TEB50CC2028134448</t>
  </si>
  <si>
    <t>BUCHER, CC2020</t>
  </si>
  <si>
    <t>TEB50CC20D8109029</t>
  </si>
  <si>
    <t>GOCN945</t>
  </si>
  <si>
    <t>DELOVNO VOZILO – VOZILO ZA POSEBNE NAMENE – DELAVNICA</t>
  </si>
  <si>
    <t>PEUGEOT, EXPERT FURGON L1H1</t>
  </si>
  <si>
    <t>VF3XTRHKH64188996</t>
  </si>
  <si>
    <t>GOKL023</t>
  </si>
  <si>
    <t xml:space="preserve">DELOVNO VOZILO – VOZILO ZA POSEBNE NAMENE – DELAVNICA </t>
  </si>
  <si>
    <t>PEUGEOT, PARTNER 1.6</t>
  </si>
  <si>
    <t>VF37B9HF0CN539649</t>
  </si>
  <si>
    <t>GOKN513</t>
  </si>
  <si>
    <t>PEUGEOT, EXPERT FURGON</t>
  </si>
  <si>
    <t>VF3XTRHKHAZ045125</t>
  </si>
  <si>
    <t>GOKN514</t>
  </si>
  <si>
    <t>VF3XTRHKHAZ050820</t>
  </si>
  <si>
    <t>GOM8399</t>
  </si>
  <si>
    <t>MERCEDES BENZ, AXOR 1828 - KANAL JET</t>
  </si>
  <si>
    <t>WDB9505321L095213</t>
  </si>
  <si>
    <t>GON3923</t>
  </si>
  <si>
    <t>MERCEDES BENZ, AXOR 1829</t>
  </si>
  <si>
    <t>WDB9505311L193292</t>
  </si>
  <si>
    <t>GONZ208</t>
  </si>
  <si>
    <t>RENAULT TRUCKS, 22 AX B1X</t>
  </si>
  <si>
    <t>VF622AXB0A0016717</t>
  </si>
  <si>
    <t>GORH780</t>
  </si>
  <si>
    <t>MERCEDES BENZ, 1530 L</t>
  </si>
  <si>
    <t>WDB9670271L889971</t>
  </si>
  <si>
    <t>GORK344</t>
  </si>
  <si>
    <t>MERCEDES BENZ, ATEGO 1629</t>
  </si>
  <si>
    <t>WDB9702731L616783</t>
  </si>
  <si>
    <t>HUSQVARNA, RIDER 525D</t>
  </si>
  <si>
    <t>KSD d.o.o. - CENTRALNO SKLADIŠČE</t>
  </si>
  <si>
    <t>KSD d.o.o. - VODARNA HUBELJ</t>
  </si>
  <si>
    <t>KSD d.o.o. - CENTRALNA ČISTILNA NAPRAVA AJDOVŠČINA</t>
  </si>
  <si>
    <t>KSD d.o.o. - ČISTILNA NAPRAVA VIPAVA</t>
  </si>
  <si>
    <t>5.</t>
  </si>
  <si>
    <t>KSD d.o.o. - CENTER ZA RAVNANJE Z ODPADKI (CERO)</t>
  </si>
  <si>
    <t>KSD d.o.o. - EKOLOŠKI OTOKI</t>
  </si>
  <si>
    <t>KSD d.o.o. - POČITNIŠKI DOM RABAC (HR)</t>
  </si>
  <si>
    <t>KSD d.o.o. - POČITNIŠKI DOM ČATEŽ</t>
  </si>
  <si>
    <t>KSD d.o.o. - APARTMA OLIMJE</t>
  </si>
  <si>
    <t xml:space="preserve">KSD d.o.o. - KAMERA </t>
  </si>
  <si>
    <t>KSD d.o.o. - POGREBNA SLUŽBA</t>
  </si>
  <si>
    <t>KSD d.o.o. - UPRAVA</t>
  </si>
  <si>
    <t>GONS997</t>
  </si>
  <si>
    <t>VW, CADDY 2,0 TDI FURGON</t>
  </si>
  <si>
    <t>WV1ZZZ2KZHX140349</t>
  </si>
  <si>
    <t>GONT251</t>
  </si>
  <si>
    <t>delovno vozilo - komunalno vozilo z nadgradnjo</t>
  </si>
  <si>
    <t>MERCEDES BENZ, ATEGO 1530 L</t>
  </si>
  <si>
    <t>WDB967027100125870</t>
  </si>
  <si>
    <t>delovno vozilo - kosilnica</t>
  </si>
  <si>
    <t>da - 230000</t>
  </si>
  <si>
    <t>2.a.</t>
  </si>
  <si>
    <t>Centralno skladišče, delavnice: OPREMA NA PROSTEM</t>
  </si>
  <si>
    <t>2.b.</t>
  </si>
  <si>
    <t>Centralno skladišče, delavnice: ZALOGE NA PROSTEM</t>
  </si>
  <si>
    <t>2.c.</t>
  </si>
  <si>
    <t>Centralno skladišče, delavnice: montažni objekti - barake in skladiščni kontejner</t>
  </si>
  <si>
    <t>Ekološki otoki (189) - zabojniki, kontejnerji na prostem (Občina Ajdovščina + Občina Vipava)</t>
  </si>
  <si>
    <t>2.1.</t>
  </si>
  <si>
    <t>Centralno skladišče Ribnik</t>
  </si>
  <si>
    <t>GOKK740</t>
  </si>
  <si>
    <t>VW, CADDY2,0 TDI 4 TRENDLINE</t>
  </si>
  <si>
    <t>WV2ZZZ2KZHX160324</t>
  </si>
  <si>
    <t>OF
0%/1%vrednosti vozika/10%vrednosti škode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</si>
</sst>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5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top"/>
    </xf>
    <xf numFmtId="0" fontId="25" fillId="33" borderId="19" xfId="0" applyFont="1" applyFill="1" applyBorder="1" applyAlignment="1">
      <alignment horizontal="center" vertical="top" wrapText="1"/>
    </xf>
    <xf numFmtId="0" fontId="25" fillId="33" borderId="20" xfId="0" applyFont="1" applyFill="1" applyBorder="1" applyAlignment="1">
      <alignment horizontal="center" vertical="top" wrapText="1"/>
    </xf>
    <xf numFmtId="0" fontId="25" fillId="33" borderId="21" xfId="0" applyFont="1" applyFill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/>
    </xf>
    <xf numFmtId="0" fontId="24" fillId="0" borderId="21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4" fontId="24" fillId="0" borderId="20" xfId="0" applyNumberFormat="1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4" fillId="0" borderId="23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4" fontId="24" fillId="0" borderId="25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/>
    </xf>
    <xf numFmtId="4" fontId="24" fillId="0" borderId="27" xfId="0" applyNumberFormat="1" applyFont="1" applyFill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4" fontId="24" fillId="0" borderId="30" xfId="0" applyNumberFormat="1" applyFont="1" applyFill="1" applyBorder="1" applyAlignment="1">
      <alignment horizontal="center" vertical="center"/>
    </xf>
    <xf numFmtId="4" fontId="24" fillId="0" borderId="25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4" fontId="24" fillId="0" borderId="3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25" fillId="0" borderId="33" xfId="0" applyFont="1" applyBorder="1" applyAlignment="1">
      <alignment horizontal="center" vertical="top"/>
    </xf>
    <xf numFmtId="0" fontId="25" fillId="0" borderId="34" xfId="0" applyFont="1" applyBorder="1" applyAlignment="1">
      <alignment horizontal="center" vertical="top"/>
    </xf>
    <xf numFmtId="0" fontId="24" fillId="0" borderId="34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5" fillId="0" borderId="35" xfId="0" applyFont="1" applyBorder="1" applyAlignment="1">
      <alignment horizontal="center" vertical="top"/>
    </xf>
    <xf numFmtId="0" fontId="24" fillId="0" borderId="36" xfId="0" applyFont="1" applyBorder="1" applyAlignment="1">
      <alignment horizontal="center" vertical="top"/>
    </xf>
    <xf numFmtId="0" fontId="24" fillId="0" borderId="37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top"/>
    </xf>
    <xf numFmtId="0" fontId="25" fillId="0" borderId="41" xfId="0" applyFont="1" applyBorder="1" applyAlignment="1">
      <alignment horizontal="center" vertical="top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0" fontId="25" fillId="33" borderId="44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45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top"/>
    </xf>
    <xf numFmtId="0" fontId="46" fillId="0" borderId="11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4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9" fillId="0" borderId="40" xfId="0" applyFont="1" applyFill="1" applyBorder="1" applyAlignment="1">
      <alignment horizontal="center" vertical="top"/>
    </xf>
    <xf numFmtId="0" fontId="49" fillId="0" borderId="42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top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top"/>
    </xf>
    <xf numFmtId="0" fontId="49" fillId="0" borderId="34" xfId="0" applyFont="1" applyFill="1" applyBorder="1" applyAlignment="1">
      <alignment horizontal="center" vertical="top"/>
    </xf>
    <xf numFmtId="0" fontId="50" fillId="0" borderId="34" xfId="0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center" vertical="top"/>
    </xf>
    <xf numFmtId="0" fontId="49" fillId="0" borderId="35" xfId="0" applyFont="1" applyFill="1" applyBorder="1" applyAlignment="1">
      <alignment horizontal="center" vertical="top"/>
    </xf>
    <xf numFmtId="0" fontId="50" fillId="0" borderId="36" xfId="0" applyFont="1" applyFill="1" applyBorder="1" applyAlignment="1">
      <alignment horizontal="center" vertical="top"/>
    </xf>
    <xf numFmtId="0" fontId="50" fillId="0" borderId="37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 vertical="top"/>
    </xf>
    <xf numFmtId="0" fontId="49" fillId="0" borderId="41" xfId="0" applyFont="1" applyFill="1" applyBorder="1" applyAlignment="1">
      <alignment horizontal="center" vertical="top"/>
    </xf>
    <xf numFmtId="0" fontId="49" fillId="0" borderId="43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" fontId="49" fillId="0" borderId="13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18" xfId="0" applyFont="1" applyFill="1" applyBorder="1" applyAlignment="1">
      <alignment horizontal="center" vertical="top"/>
    </xf>
    <xf numFmtId="0" fontId="49" fillId="0" borderId="19" xfId="0" applyFont="1" applyFill="1" applyBorder="1" applyAlignment="1">
      <alignment horizontal="center" vertical="top" wrapText="1"/>
    </xf>
    <xf numFmtId="0" fontId="49" fillId="0" borderId="20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50" fillId="0" borderId="22" xfId="0" applyFont="1" applyFill="1" applyBorder="1" applyAlignment="1">
      <alignment horizontal="center" vertical="top"/>
    </xf>
    <xf numFmtId="0" fontId="50" fillId="0" borderId="21" xfId="0" applyFont="1" applyFill="1" applyBorder="1" applyAlignment="1">
      <alignment horizontal="center" vertical="top"/>
    </xf>
    <xf numFmtId="0" fontId="50" fillId="0" borderId="23" xfId="0" applyFont="1" applyFill="1" applyBorder="1" applyAlignment="1">
      <alignment horizontal="center" vertical="top"/>
    </xf>
    <xf numFmtId="0" fontId="50" fillId="0" borderId="19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horizontal="center" vertical="top"/>
    </xf>
    <xf numFmtId="0" fontId="50" fillId="0" borderId="22" xfId="0" applyFont="1" applyFill="1" applyBorder="1" applyAlignment="1">
      <alignment horizontal="center" vertical="top" wrapText="1"/>
    </xf>
    <xf numFmtId="4" fontId="50" fillId="0" borderId="20" xfId="0" applyNumberFormat="1" applyFont="1" applyFill="1" applyBorder="1" applyAlignment="1">
      <alignment horizontal="center" vertical="top"/>
    </xf>
    <xf numFmtId="0" fontId="50" fillId="0" borderId="20" xfId="0" applyFont="1" applyFill="1" applyBorder="1" applyAlignment="1">
      <alignment horizontal="center" vertical="top"/>
    </xf>
    <xf numFmtId="0" fontId="50" fillId="0" borderId="23" xfId="0" applyFont="1" applyFill="1" applyBorder="1" applyAlignment="1">
      <alignment horizontal="center" vertical="top" wrapText="1"/>
    </xf>
    <xf numFmtId="0" fontId="50" fillId="0" borderId="26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4" fontId="50" fillId="0" borderId="25" xfId="0" applyNumberFormat="1" applyFont="1" applyFill="1" applyBorder="1" applyAlignment="1">
      <alignment horizontal="center" vertical="center" wrapText="1"/>
    </xf>
    <xf numFmtId="4" fontId="50" fillId="0" borderId="29" xfId="0" applyNumberFormat="1" applyFont="1" applyFill="1" applyBorder="1" applyAlignment="1">
      <alignment horizontal="center" vertical="center"/>
    </xf>
    <xf numFmtId="4" fontId="50" fillId="0" borderId="27" xfId="0" applyNumberFormat="1" applyFont="1" applyFill="1" applyBorder="1" applyAlignment="1">
      <alignment horizontal="center" vertical="center"/>
    </xf>
    <xf numFmtId="4" fontId="50" fillId="0" borderId="28" xfId="0" applyNumberFormat="1" applyFont="1" applyFill="1" applyBorder="1" applyAlignment="1">
      <alignment horizontal="center" vertical="center"/>
    </xf>
    <xf numFmtId="4" fontId="50" fillId="0" borderId="30" xfId="0" applyNumberFormat="1" applyFont="1" applyFill="1" applyBorder="1" applyAlignment="1">
      <alignment horizontal="center" vertical="center"/>
    </xf>
    <xf numFmtId="4" fontId="49" fillId="0" borderId="30" xfId="0" applyNumberFormat="1" applyFont="1" applyFill="1" applyBorder="1" applyAlignment="1">
      <alignment horizontal="center" vertical="center"/>
    </xf>
    <xf numFmtId="4" fontId="50" fillId="0" borderId="25" xfId="0" applyNumberFormat="1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4" fontId="50" fillId="0" borderId="29" xfId="0" applyNumberFormat="1" applyFont="1" applyFill="1" applyBorder="1" applyAlignment="1">
      <alignment horizontal="center" vertical="center"/>
    </xf>
    <xf numFmtId="4" fontId="50" fillId="0" borderId="28" xfId="0" applyNumberFormat="1" applyFont="1" applyFill="1" applyBorder="1" applyAlignment="1">
      <alignment horizontal="center" vertical="center"/>
    </xf>
    <xf numFmtId="4" fontId="50" fillId="0" borderId="3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50" fillId="0" borderId="28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 wrapText="1"/>
    </xf>
    <xf numFmtId="4" fontId="50" fillId="0" borderId="28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50" fillId="0" borderId="3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172" fontId="47" fillId="0" borderId="0" xfId="6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49" fontId="49" fillId="0" borderId="28" xfId="0" applyNumberFormat="1" applyFont="1" applyFill="1" applyBorder="1" applyAlignment="1">
      <alignment horizontal="center" vertical="center"/>
    </xf>
    <xf numFmtId="49" fontId="49" fillId="0" borderId="28" xfId="0" applyNumberFormat="1" applyFont="1" applyFill="1" applyBorder="1" applyAlignment="1">
      <alignment horizontal="center" vertical="center" wrapText="1"/>
    </xf>
    <xf numFmtId="49" fontId="49" fillId="0" borderId="28" xfId="0" applyNumberFormat="1" applyFont="1" applyFill="1" applyBorder="1" applyAlignment="1">
      <alignment horizontal="center" vertical="center" wrapText="1"/>
    </xf>
    <xf numFmtId="172" fontId="49" fillId="0" borderId="28" xfId="60" applyNumberFormat="1" applyFont="1" applyFill="1" applyBorder="1" applyAlignment="1">
      <alignment horizontal="center" vertical="center" wrapText="1"/>
    </xf>
    <xf numFmtId="49" fontId="50" fillId="0" borderId="28" xfId="0" applyNumberFormat="1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49" fontId="50" fillId="0" borderId="28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 wrapText="1"/>
    </xf>
    <xf numFmtId="172" fontId="50" fillId="0" borderId="28" xfId="60" applyNumberFormat="1" applyFont="1" applyFill="1" applyBorder="1" applyAlignment="1">
      <alignment horizontal="center" vertical="center"/>
    </xf>
    <xf numFmtId="3" fontId="50" fillId="0" borderId="28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/>
    </xf>
    <xf numFmtId="1" fontId="50" fillId="0" borderId="28" xfId="0" applyNumberFormat="1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/>
    </xf>
    <xf numFmtId="3" fontId="50" fillId="0" borderId="28" xfId="0" applyNumberFormat="1" applyFont="1" applyFill="1" applyBorder="1" applyAlignment="1">
      <alignment horizontal="center" vertical="center" wrapText="1"/>
    </xf>
    <xf numFmtId="172" fontId="50" fillId="0" borderId="28" xfId="60" applyNumberFormat="1" applyFont="1" applyFill="1" applyBorder="1" applyAlignment="1">
      <alignment horizontal="center" vertical="center" wrapText="1"/>
    </xf>
    <xf numFmtId="1" fontId="50" fillId="0" borderId="28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9" fontId="50" fillId="0" borderId="28" xfId="0" applyNumberFormat="1" applyFont="1" applyFill="1" applyBorder="1" applyAlignment="1">
      <alignment horizontal="center" vertical="center"/>
    </xf>
    <xf numFmtId="9" fontId="50" fillId="0" borderId="28" xfId="0" applyNumberFormat="1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172" fontId="50" fillId="0" borderId="0" xfId="60" applyNumberFormat="1" applyFont="1" applyFill="1" applyAlignment="1">
      <alignment horizontal="center" vertical="center"/>
    </xf>
    <xf numFmtId="1" fontId="50" fillId="0" borderId="0" xfId="0" applyNumberFormat="1" applyFont="1" applyFill="1" applyAlignment="1">
      <alignment vertical="center"/>
    </xf>
    <xf numFmtId="0" fontId="50" fillId="0" borderId="0" xfId="0" applyFont="1" applyFill="1" applyBorder="1" applyAlignment="1">
      <alignment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ejica 2" xfId="60"/>
    <cellStyle name="Vejica 3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92" customWidth="1"/>
    <col min="2" max="2" width="7.7109375" style="92" customWidth="1"/>
    <col min="3" max="3" width="20.7109375" style="92" customWidth="1"/>
    <col min="4" max="4" width="7.00390625" style="93" customWidth="1"/>
    <col min="5" max="5" width="10.28125" style="93" customWidth="1"/>
    <col min="6" max="8" width="10.7109375" style="93" customWidth="1"/>
    <col min="9" max="10" width="10.57421875" style="93" customWidth="1"/>
    <col min="11" max="12" width="12.7109375" style="93" customWidth="1"/>
    <col min="13" max="13" width="11.140625" style="93" customWidth="1"/>
    <col min="14" max="14" width="12.00390625" style="93" customWidth="1"/>
    <col min="15" max="15" width="12.00390625" style="92" customWidth="1"/>
    <col min="16" max="16" width="12.140625" style="92" customWidth="1"/>
    <col min="17" max="17" width="11.421875" style="93" customWidth="1"/>
    <col min="18" max="18" width="9.28125" style="93" customWidth="1"/>
    <col min="19" max="19" width="11.00390625" style="93" customWidth="1"/>
    <col min="20" max="20" width="9.140625" style="93" customWidth="1"/>
    <col min="21" max="21" width="9.28125" style="93" customWidth="1"/>
    <col min="22" max="22" width="11.421875" style="93" customWidth="1"/>
    <col min="23" max="23" width="13.28125" style="92" customWidth="1"/>
    <col min="24" max="24" width="12.28125" style="92" customWidth="1"/>
    <col min="25" max="27" width="9.140625" style="92" customWidth="1"/>
    <col min="28" max="28" width="10.7109375" style="92" customWidth="1"/>
    <col min="29" max="29" width="10.28125" style="92" customWidth="1"/>
    <col min="30" max="16384" width="9.140625" style="92" customWidth="1"/>
  </cols>
  <sheetData>
    <row r="1" ht="15"/>
    <row r="2" spans="2:22" s="57" customFormat="1" ht="21">
      <c r="B2" s="57" t="s">
        <v>335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58"/>
      <c r="R2" s="58"/>
      <c r="S2" s="58"/>
      <c r="T2" s="58"/>
      <c r="U2" s="58"/>
      <c r="V2" s="58"/>
    </row>
    <row r="3" spans="4:22" s="59" customFormat="1" ht="18.7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Q3" s="60"/>
      <c r="R3" s="60"/>
      <c r="S3" s="60"/>
      <c r="T3" s="60"/>
      <c r="U3" s="60"/>
      <c r="V3" s="60"/>
    </row>
    <row r="4" spans="15:17" ht="15.75" thickBot="1">
      <c r="O4" s="93"/>
      <c r="Q4" s="92"/>
    </row>
    <row r="5" spans="2:37" s="111" customFormat="1" ht="15" customHeight="1" thickBot="1">
      <c r="B5" s="94"/>
      <c r="C5" s="95" t="s">
        <v>0</v>
      </c>
      <c r="D5" s="96" t="s">
        <v>3</v>
      </c>
      <c r="E5" s="96" t="s">
        <v>4</v>
      </c>
      <c r="F5" s="97"/>
      <c r="G5" s="96" t="s">
        <v>1</v>
      </c>
      <c r="H5" s="98"/>
      <c r="I5" s="99" t="s">
        <v>30</v>
      </c>
      <c r="J5" s="90"/>
      <c r="K5" s="90"/>
      <c r="L5" s="91"/>
      <c r="M5" s="100" t="s">
        <v>2</v>
      </c>
      <c r="N5" s="101" t="s">
        <v>5</v>
      </c>
      <c r="O5" s="102"/>
      <c r="P5" s="103"/>
      <c r="Q5" s="103"/>
      <c r="R5" s="103"/>
      <c r="S5" s="103"/>
      <c r="T5" s="103"/>
      <c r="U5" s="103"/>
      <c r="V5" s="103"/>
      <c r="W5" s="104"/>
      <c r="X5" s="104"/>
      <c r="Y5" s="104"/>
      <c r="Z5" s="104"/>
      <c r="AA5" s="104"/>
      <c r="AB5" s="105"/>
      <c r="AC5" s="106"/>
      <c r="AD5" s="107" t="s">
        <v>6</v>
      </c>
      <c r="AE5" s="108"/>
      <c r="AF5" s="108"/>
      <c r="AG5" s="108"/>
      <c r="AH5" s="108"/>
      <c r="AI5" s="109"/>
      <c r="AJ5" s="110"/>
      <c r="AK5" s="110"/>
    </row>
    <row r="6" spans="2:37" s="139" customFormat="1" ht="89.25" customHeight="1" thickBot="1" thickTop="1">
      <c r="B6" s="112"/>
      <c r="C6" s="113"/>
      <c r="D6" s="114"/>
      <c r="E6" s="114"/>
      <c r="F6" s="115" t="s">
        <v>45</v>
      </c>
      <c r="G6" s="114"/>
      <c r="H6" s="116" t="s">
        <v>35</v>
      </c>
      <c r="I6" s="117" t="s">
        <v>31</v>
      </c>
      <c r="J6" s="118" t="s">
        <v>32</v>
      </c>
      <c r="K6" s="118" t="s">
        <v>33</v>
      </c>
      <c r="L6" s="119" t="s">
        <v>34</v>
      </c>
      <c r="M6" s="120"/>
      <c r="N6" s="121" t="s">
        <v>7</v>
      </c>
      <c r="O6" s="122"/>
      <c r="P6" s="123"/>
      <c r="Q6" s="124" t="s">
        <v>8</v>
      </c>
      <c r="R6" s="125"/>
      <c r="S6" s="126"/>
      <c r="T6" s="127" t="s">
        <v>9</v>
      </c>
      <c r="U6" s="128"/>
      <c r="V6" s="129"/>
      <c r="W6" s="130" t="s">
        <v>10</v>
      </c>
      <c r="X6" s="131"/>
      <c r="Y6" s="131"/>
      <c r="Z6" s="132" t="s">
        <v>11</v>
      </c>
      <c r="AA6" s="133" t="s">
        <v>12</v>
      </c>
      <c r="AB6" s="134" t="s">
        <v>13</v>
      </c>
      <c r="AC6" s="133" t="s">
        <v>14</v>
      </c>
      <c r="AD6" s="135" t="s">
        <v>15</v>
      </c>
      <c r="AE6" s="136" t="s">
        <v>16</v>
      </c>
      <c r="AF6" s="136" t="s">
        <v>17</v>
      </c>
      <c r="AG6" s="136" t="s">
        <v>18</v>
      </c>
      <c r="AH6" s="136" t="s">
        <v>19</v>
      </c>
      <c r="AI6" s="137" t="s">
        <v>20</v>
      </c>
      <c r="AJ6" s="138"/>
      <c r="AK6" s="138"/>
    </row>
    <row r="7" spans="2:37" s="111" customFormat="1" ht="26.25" thickBot="1">
      <c r="B7" s="140"/>
      <c r="C7" s="141" t="s">
        <v>21</v>
      </c>
      <c r="D7" s="142"/>
      <c r="E7" s="142"/>
      <c r="F7" s="142"/>
      <c r="G7" s="142"/>
      <c r="H7" s="143"/>
      <c r="I7" s="143"/>
      <c r="J7" s="143"/>
      <c r="K7" s="143"/>
      <c r="L7" s="143"/>
      <c r="M7" s="143"/>
      <c r="N7" s="144" t="s">
        <v>22</v>
      </c>
      <c r="O7" s="145" t="s">
        <v>23</v>
      </c>
      <c r="P7" s="145" t="s">
        <v>24</v>
      </c>
      <c r="Q7" s="144" t="s">
        <v>22</v>
      </c>
      <c r="R7" s="145" t="s">
        <v>23</v>
      </c>
      <c r="S7" s="146" t="s">
        <v>24</v>
      </c>
      <c r="T7" s="147" t="s">
        <v>22</v>
      </c>
      <c r="U7" s="148" t="s">
        <v>23</v>
      </c>
      <c r="V7" s="149" t="s">
        <v>24</v>
      </c>
      <c r="W7" s="150" t="s">
        <v>22</v>
      </c>
      <c r="X7" s="106" t="s">
        <v>23</v>
      </c>
      <c r="Y7" s="149" t="s">
        <v>24</v>
      </c>
      <c r="Z7" s="151"/>
      <c r="AA7" s="149"/>
      <c r="AB7" s="152"/>
      <c r="AC7" s="145" t="s">
        <v>23</v>
      </c>
      <c r="AD7" s="144"/>
      <c r="AE7" s="153"/>
      <c r="AF7" s="153"/>
      <c r="AG7" s="153"/>
      <c r="AH7" s="153"/>
      <c r="AI7" s="154"/>
      <c r="AJ7" s="110"/>
      <c r="AK7" s="110"/>
    </row>
    <row r="8" spans="2:35" s="169" customFormat="1" ht="37.5" customHeight="1">
      <c r="B8" s="155" t="s">
        <v>26</v>
      </c>
      <c r="C8" s="156" t="s">
        <v>37</v>
      </c>
      <c r="D8" s="157"/>
      <c r="E8" s="157"/>
      <c r="F8" s="158">
        <v>2756</v>
      </c>
      <c r="G8" s="158">
        <v>208655.27</v>
      </c>
      <c r="H8" s="158">
        <f>+I8+J8+K8+L8</f>
        <v>79575.23999999999</v>
      </c>
      <c r="I8" s="158">
        <v>7232.31</v>
      </c>
      <c r="J8" s="158">
        <v>24178.85</v>
      </c>
      <c r="K8" s="158">
        <v>46027.21</v>
      </c>
      <c r="L8" s="158">
        <v>2136.87</v>
      </c>
      <c r="M8" s="158"/>
      <c r="N8" s="159">
        <v>3000</v>
      </c>
      <c r="O8" s="160">
        <v>1000</v>
      </c>
      <c r="P8" s="161">
        <v>0</v>
      </c>
      <c r="Q8" s="162">
        <v>0</v>
      </c>
      <c r="R8" s="162">
        <v>0</v>
      </c>
      <c r="S8" s="162">
        <v>0</v>
      </c>
      <c r="T8" s="163">
        <v>5000</v>
      </c>
      <c r="U8" s="162">
        <v>1500</v>
      </c>
      <c r="V8" s="162">
        <v>0</v>
      </c>
      <c r="W8" s="163">
        <v>5000</v>
      </c>
      <c r="X8" s="162">
        <v>1500</v>
      </c>
      <c r="Y8" s="162">
        <v>0</v>
      </c>
      <c r="Z8" s="161">
        <v>0</v>
      </c>
      <c r="AA8" s="164">
        <v>500</v>
      </c>
      <c r="AB8" s="161">
        <v>0</v>
      </c>
      <c r="AC8" s="165">
        <v>0</v>
      </c>
      <c r="AD8" s="166">
        <v>2000</v>
      </c>
      <c r="AE8" s="167">
        <v>4000</v>
      </c>
      <c r="AF8" s="167">
        <v>3000</v>
      </c>
      <c r="AG8" s="167">
        <v>4000</v>
      </c>
      <c r="AH8" s="167">
        <v>0</v>
      </c>
      <c r="AI8" s="168">
        <v>2000</v>
      </c>
    </row>
    <row r="9" spans="3:28" s="170" customFormat="1" ht="15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72"/>
      <c r="R9" s="171"/>
      <c r="S9" s="171"/>
      <c r="T9" s="171"/>
      <c r="U9" s="171"/>
      <c r="V9" s="171"/>
      <c r="X9" s="171"/>
      <c r="Y9" s="171"/>
      <c r="Z9" s="171"/>
      <c r="AA9" s="171"/>
      <c r="AB9" s="171"/>
    </row>
    <row r="10" spans="3:28" s="170" customFormat="1" ht="15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2"/>
      <c r="R10" s="171"/>
      <c r="S10" s="171"/>
      <c r="T10" s="171"/>
      <c r="U10" s="171"/>
      <c r="V10" s="171"/>
      <c r="X10" s="171"/>
      <c r="Y10" s="171"/>
      <c r="Z10" s="171"/>
      <c r="AA10" s="171"/>
      <c r="AB10" s="171"/>
    </row>
    <row r="11" spans="3:28" s="170" customFormat="1" ht="15">
      <c r="C11" s="17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2"/>
      <c r="Q11" s="172"/>
      <c r="R11" s="171"/>
      <c r="S11" s="171"/>
      <c r="T11" s="171"/>
      <c r="U11" s="171"/>
      <c r="V11" s="171"/>
      <c r="X11" s="171"/>
      <c r="Y11" s="171"/>
      <c r="Z11" s="171"/>
      <c r="AA11" s="171"/>
      <c r="AB11" s="171"/>
    </row>
    <row r="12" spans="3:28" s="170" customFormat="1" ht="15">
      <c r="C12" s="172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  <c r="Q12" s="172"/>
      <c r="R12" s="171"/>
      <c r="S12" s="171"/>
      <c r="T12" s="171"/>
      <c r="U12" s="171"/>
      <c r="V12" s="171"/>
      <c r="X12" s="171"/>
      <c r="Y12" s="171"/>
      <c r="Z12" s="171"/>
      <c r="AA12" s="171"/>
      <c r="AB12" s="171"/>
    </row>
    <row r="13" spans="4:22" s="170" customFormat="1" ht="15"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Q13" s="171"/>
      <c r="R13" s="171"/>
      <c r="S13" s="171"/>
      <c r="T13" s="171"/>
      <c r="U13" s="171"/>
      <c r="V13" s="171"/>
    </row>
    <row r="14" spans="4:22" s="170" customFormat="1" ht="15"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Q14" s="171"/>
      <c r="R14" s="171"/>
      <c r="S14" s="171"/>
      <c r="T14" s="171"/>
      <c r="U14" s="171"/>
      <c r="V14" s="171"/>
    </row>
  </sheetData>
  <sheetProtection/>
  <mergeCells count="13">
    <mergeCell ref="B5:B6"/>
    <mergeCell ref="C5:C6"/>
    <mergeCell ref="D5:D6"/>
    <mergeCell ref="E5:E6"/>
    <mergeCell ref="G5:G6"/>
    <mergeCell ref="M5:M6"/>
    <mergeCell ref="I5:L5"/>
    <mergeCell ref="N5:AA5"/>
    <mergeCell ref="AD5:AI5"/>
    <mergeCell ref="N6:P6"/>
    <mergeCell ref="Q6:S6"/>
    <mergeCell ref="T6:V6"/>
    <mergeCell ref="W6:Y6"/>
  </mergeCells>
  <printOptions/>
  <pageMargins left="0.7" right="0.7" top="0.75" bottom="0.75" header="0.3" footer="0.3"/>
  <pageSetup horizontalDpi="1200" verticalDpi="12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K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92" customWidth="1"/>
    <col min="2" max="2" width="7.7109375" style="92" customWidth="1"/>
    <col min="3" max="3" width="20.7109375" style="92" customWidth="1"/>
    <col min="4" max="4" width="7.00390625" style="93" customWidth="1"/>
    <col min="5" max="5" width="10.28125" style="93" customWidth="1"/>
    <col min="6" max="8" width="10.7109375" style="93" customWidth="1"/>
    <col min="9" max="10" width="10.57421875" style="93" customWidth="1"/>
    <col min="11" max="12" width="12.7109375" style="93" customWidth="1"/>
    <col min="13" max="13" width="11.140625" style="93" customWidth="1"/>
    <col min="14" max="14" width="12.00390625" style="93" customWidth="1"/>
    <col min="15" max="15" width="12.00390625" style="92" customWidth="1"/>
    <col min="16" max="16" width="12.140625" style="92" customWidth="1"/>
    <col min="17" max="17" width="11.421875" style="93" customWidth="1"/>
    <col min="18" max="18" width="9.28125" style="93" customWidth="1"/>
    <col min="19" max="19" width="11.00390625" style="93" customWidth="1"/>
    <col min="20" max="20" width="9.140625" style="93" customWidth="1"/>
    <col min="21" max="21" width="9.28125" style="93" customWidth="1"/>
    <col min="22" max="22" width="11.421875" style="93" customWidth="1"/>
    <col min="23" max="23" width="13.28125" style="92" customWidth="1"/>
    <col min="24" max="24" width="12.28125" style="92" customWidth="1"/>
    <col min="25" max="27" width="9.140625" style="92" customWidth="1"/>
    <col min="28" max="28" width="10.7109375" style="92" customWidth="1"/>
    <col min="29" max="29" width="10.28125" style="92" customWidth="1"/>
    <col min="30" max="16384" width="9.140625" style="92" customWidth="1"/>
  </cols>
  <sheetData>
    <row r="2" spans="2:22" s="57" customFormat="1" ht="21">
      <c r="B2" s="57" t="s">
        <v>332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58"/>
      <c r="R2" s="58"/>
      <c r="S2" s="58"/>
      <c r="T2" s="58"/>
      <c r="U2" s="58"/>
      <c r="V2" s="58"/>
    </row>
    <row r="3" spans="4:22" s="59" customFormat="1" ht="18.7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Q3" s="60"/>
      <c r="R3" s="60"/>
      <c r="S3" s="60"/>
      <c r="T3" s="60"/>
      <c r="U3" s="60"/>
      <c r="V3" s="60"/>
    </row>
    <row r="4" spans="15:17" ht="15.75" thickBot="1">
      <c r="O4" s="93"/>
      <c r="Q4" s="92"/>
    </row>
    <row r="5" spans="2:37" s="111" customFormat="1" ht="15" customHeight="1" thickBot="1">
      <c r="B5" s="94"/>
      <c r="C5" s="95" t="s">
        <v>0</v>
      </c>
      <c r="D5" s="96" t="s">
        <v>3</v>
      </c>
      <c r="E5" s="96" t="s">
        <v>4</v>
      </c>
      <c r="F5" s="97"/>
      <c r="G5" s="96" t="s">
        <v>1</v>
      </c>
      <c r="H5" s="98"/>
      <c r="I5" s="99" t="s">
        <v>30</v>
      </c>
      <c r="J5" s="90"/>
      <c r="K5" s="90"/>
      <c r="L5" s="91"/>
      <c r="M5" s="100" t="s">
        <v>2</v>
      </c>
      <c r="N5" s="101" t="s">
        <v>5</v>
      </c>
      <c r="O5" s="102"/>
      <c r="P5" s="103"/>
      <c r="Q5" s="103"/>
      <c r="R5" s="103"/>
      <c r="S5" s="103"/>
      <c r="T5" s="103"/>
      <c r="U5" s="103"/>
      <c r="V5" s="103"/>
      <c r="W5" s="104"/>
      <c r="X5" s="104"/>
      <c r="Y5" s="104"/>
      <c r="Z5" s="104"/>
      <c r="AA5" s="104"/>
      <c r="AB5" s="105"/>
      <c r="AC5" s="106"/>
      <c r="AD5" s="107" t="s">
        <v>6</v>
      </c>
      <c r="AE5" s="108"/>
      <c r="AF5" s="108"/>
      <c r="AG5" s="108"/>
      <c r="AH5" s="108"/>
      <c r="AI5" s="109"/>
      <c r="AJ5" s="110"/>
      <c r="AK5" s="110"/>
    </row>
    <row r="6" spans="2:37" s="139" customFormat="1" ht="89.25" customHeight="1" thickBot="1" thickTop="1">
      <c r="B6" s="112"/>
      <c r="C6" s="113"/>
      <c r="D6" s="114"/>
      <c r="E6" s="114"/>
      <c r="F6" s="115" t="s">
        <v>45</v>
      </c>
      <c r="G6" s="114"/>
      <c r="H6" s="116" t="s">
        <v>35</v>
      </c>
      <c r="I6" s="117" t="s">
        <v>31</v>
      </c>
      <c r="J6" s="118" t="s">
        <v>55</v>
      </c>
      <c r="K6" s="118" t="s">
        <v>33</v>
      </c>
      <c r="L6" s="119" t="s">
        <v>34</v>
      </c>
      <c r="M6" s="120"/>
      <c r="N6" s="121" t="s">
        <v>7</v>
      </c>
      <c r="O6" s="122"/>
      <c r="P6" s="123"/>
      <c r="Q6" s="124" t="s">
        <v>8</v>
      </c>
      <c r="R6" s="125"/>
      <c r="S6" s="126"/>
      <c r="T6" s="127" t="s">
        <v>9</v>
      </c>
      <c r="U6" s="128"/>
      <c r="V6" s="129"/>
      <c r="W6" s="130" t="s">
        <v>10</v>
      </c>
      <c r="X6" s="131"/>
      <c r="Y6" s="131"/>
      <c r="Z6" s="132" t="s">
        <v>11</v>
      </c>
      <c r="AA6" s="133" t="s">
        <v>12</v>
      </c>
      <c r="AB6" s="134" t="s">
        <v>13</v>
      </c>
      <c r="AC6" s="133" t="s">
        <v>14</v>
      </c>
      <c r="AD6" s="135" t="s">
        <v>15</v>
      </c>
      <c r="AE6" s="136" t="s">
        <v>16</v>
      </c>
      <c r="AF6" s="136" t="s">
        <v>17</v>
      </c>
      <c r="AG6" s="136" t="s">
        <v>18</v>
      </c>
      <c r="AH6" s="136" t="s">
        <v>19</v>
      </c>
      <c r="AI6" s="137" t="s">
        <v>20</v>
      </c>
      <c r="AJ6" s="138"/>
      <c r="AK6" s="138"/>
    </row>
    <row r="7" spans="2:37" s="111" customFormat="1" ht="15.75" thickBot="1">
      <c r="B7" s="140"/>
      <c r="C7" s="141" t="s">
        <v>21</v>
      </c>
      <c r="D7" s="142"/>
      <c r="E7" s="142"/>
      <c r="F7" s="142"/>
      <c r="G7" s="142"/>
      <c r="H7" s="143"/>
      <c r="I7" s="143"/>
      <c r="J7" s="143"/>
      <c r="K7" s="143"/>
      <c r="L7" s="143"/>
      <c r="M7" s="143"/>
      <c r="N7" s="144" t="s">
        <v>22</v>
      </c>
      <c r="O7" s="145" t="s">
        <v>23</v>
      </c>
      <c r="P7" s="145" t="s">
        <v>24</v>
      </c>
      <c r="Q7" s="144" t="s">
        <v>22</v>
      </c>
      <c r="R7" s="145" t="s">
        <v>23</v>
      </c>
      <c r="S7" s="146" t="s">
        <v>24</v>
      </c>
      <c r="T7" s="147" t="s">
        <v>22</v>
      </c>
      <c r="U7" s="148" t="s">
        <v>23</v>
      </c>
      <c r="V7" s="154" t="s">
        <v>25</v>
      </c>
      <c r="W7" s="150" t="s">
        <v>22</v>
      </c>
      <c r="X7" s="106" t="s">
        <v>23</v>
      </c>
      <c r="Y7" s="149" t="s">
        <v>24</v>
      </c>
      <c r="Z7" s="151"/>
      <c r="AA7" s="149"/>
      <c r="AB7" s="152"/>
      <c r="AC7" s="145" t="s">
        <v>23</v>
      </c>
      <c r="AD7" s="144"/>
      <c r="AE7" s="153"/>
      <c r="AF7" s="153"/>
      <c r="AG7" s="153"/>
      <c r="AH7" s="153"/>
      <c r="AI7" s="154"/>
      <c r="AJ7" s="110"/>
      <c r="AK7" s="110"/>
    </row>
    <row r="8" spans="2:35" s="169" customFormat="1" ht="37.5" customHeight="1">
      <c r="B8" s="155" t="s">
        <v>50</v>
      </c>
      <c r="C8" s="156" t="s">
        <v>46</v>
      </c>
      <c r="D8" s="157"/>
      <c r="E8" s="157"/>
      <c r="F8" s="158">
        <v>292.01</v>
      </c>
      <c r="G8" s="158"/>
      <c r="H8" s="158"/>
      <c r="I8" s="158"/>
      <c r="J8" s="158"/>
      <c r="K8" s="158"/>
      <c r="L8" s="158"/>
      <c r="M8" s="158"/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1">
        <v>0</v>
      </c>
      <c r="AA8" s="164">
        <v>0</v>
      </c>
      <c r="AB8" s="161">
        <v>0</v>
      </c>
      <c r="AC8" s="165">
        <v>0</v>
      </c>
      <c r="AD8" s="159">
        <v>0</v>
      </c>
      <c r="AE8" s="161">
        <v>0</v>
      </c>
      <c r="AF8" s="161">
        <v>0</v>
      </c>
      <c r="AG8" s="161">
        <v>0</v>
      </c>
      <c r="AH8" s="161">
        <v>0</v>
      </c>
      <c r="AI8" s="181">
        <v>0</v>
      </c>
    </row>
    <row r="9" spans="3:28" s="170" customFormat="1" ht="15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72"/>
      <c r="R9" s="171"/>
      <c r="S9" s="171"/>
      <c r="T9" s="171"/>
      <c r="U9" s="171"/>
      <c r="V9" s="171"/>
      <c r="X9" s="171"/>
      <c r="Y9" s="171"/>
      <c r="Z9" s="171"/>
      <c r="AA9" s="171"/>
      <c r="AB9" s="171"/>
    </row>
    <row r="10" spans="3:28" s="170" customFormat="1" ht="15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2"/>
      <c r="R10" s="171"/>
      <c r="S10" s="171"/>
      <c r="T10" s="171"/>
      <c r="U10" s="171"/>
      <c r="V10" s="171"/>
      <c r="X10" s="171"/>
      <c r="Y10" s="171"/>
      <c r="Z10" s="171"/>
      <c r="AA10" s="171"/>
      <c r="AB10" s="171"/>
    </row>
    <row r="11" spans="3:28" s="170" customFormat="1" ht="15">
      <c r="C11" s="17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2"/>
      <c r="Q11" s="172"/>
      <c r="R11" s="171"/>
      <c r="S11" s="171"/>
      <c r="T11" s="171"/>
      <c r="U11" s="171"/>
      <c r="V11" s="171"/>
      <c r="X11" s="171"/>
      <c r="Y11" s="171"/>
      <c r="Z11" s="171"/>
      <c r="AA11" s="171"/>
      <c r="AB11" s="171"/>
    </row>
    <row r="12" spans="3:28" s="170" customFormat="1" ht="15">
      <c r="C12" s="172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  <c r="Q12" s="172"/>
      <c r="R12" s="171"/>
      <c r="S12" s="171"/>
      <c r="T12" s="171"/>
      <c r="U12" s="171"/>
      <c r="V12" s="171"/>
      <c r="X12" s="171"/>
      <c r="Y12" s="171"/>
      <c r="Z12" s="171"/>
      <c r="AA12" s="171"/>
      <c r="AB12" s="171"/>
    </row>
    <row r="13" spans="4:22" s="170" customFormat="1" ht="15"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Q13" s="171"/>
      <c r="R13" s="171"/>
      <c r="S13" s="171"/>
      <c r="T13" s="171"/>
      <c r="U13" s="171"/>
      <c r="V13" s="171"/>
    </row>
    <row r="14" spans="4:22" s="170" customFormat="1" ht="15"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Q14" s="171"/>
      <c r="R14" s="171"/>
      <c r="S14" s="171"/>
      <c r="T14" s="171"/>
      <c r="U14" s="171"/>
      <c r="V14" s="171"/>
    </row>
  </sheetData>
  <sheetProtection/>
  <mergeCells count="13">
    <mergeCell ref="M5:M6"/>
    <mergeCell ref="N5:AA5"/>
    <mergeCell ref="AD5:AI5"/>
    <mergeCell ref="N6:P6"/>
    <mergeCell ref="Q6:S6"/>
    <mergeCell ref="T6:V6"/>
    <mergeCell ref="W6:Y6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K14"/>
  <sheetViews>
    <sheetView zoomScalePageLayoutView="0" workbookViewId="0" topLeftCell="R1">
      <selection activeCell="R1" sqref="A1:IV16384"/>
    </sheetView>
  </sheetViews>
  <sheetFormatPr defaultColWidth="9.140625" defaultRowHeight="15"/>
  <cols>
    <col min="1" max="1" width="8.28125" style="92" customWidth="1"/>
    <col min="2" max="2" width="7.7109375" style="92" customWidth="1"/>
    <col min="3" max="3" width="20.7109375" style="92" customWidth="1"/>
    <col min="4" max="4" width="7.00390625" style="93" customWidth="1"/>
    <col min="5" max="5" width="10.28125" style="93" customWidth="1"/>
    <col min="6" max="8" width="10.7109375" style="93" customWidth="1"/>
    <col min="9" max="10" width="10.57421875" style="93" customWidth="1"/>
    <col min="11" max="12" width="12.7109375" style="93" customWidth="1"/>
    <col min="13" max="13" width="11.140625" style="93" customWidth="1"/>
    <col min="14" max="14" width="12.00390625" style="93" customWidth="1"/>
    <col min="15" max="15" width="12.00390625" style="92" customWidth="1"/>
    <col min="16" max="16" width="12.140625" style="92" customWidth="1"/>
    <col min="17" max="17" width="11.421875" style="93" customWidth="1"/>
    <col min="18" max="18" width="9.28125" style="93" customWidth="1"/>
    <col min="19" max="19" width="11.00390625" style="93" customWidth="1"/>
    <col min="20" max="20" width="9.140625" style="93" customWidth="1"/>
    <col min="21" max="21" width="9.28125" style="93" customWidth="1"/>
    <col min="22" max="22" width="11.421875" style="93" customWidth="1"/>
    <col min="23" max="23" width="13.28125" style="92" customWidth="1"/>
    <col min="24" max="24" width="12.28125" style="92" customWidth="1"/>
    <col min="25" max="27" width="9.140625" style="92" customWidth="1"/>
    <col min="28" max="28" width="10.7109375" style="92" customWidth="1"/>
    <col min="29" max="29" width="10.28125" style="92" customWidth="1"/>
    <col min="30" max="16384" width="9.140625" style="92" customWidth="1"/>
  </cols>
  <sheetData>
    <row r="2" spans="2:22" s="57" customFormat="1" ht="21">
      <c r="B2" s="57" t="s">
        <v>333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58"/>
      <c r="R2" s="58"/>
      <c r="S2" s="58"/>
      <c r="T2" s="58"/>
      <c r="U2" s="58"/>
      <c r="V2" s="58"/>
    </row>
    <row r="3" spans="4:22" s="59" customFormat="1" ht="18.7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Q3" s="60"/>
      <c r="R3" s="60"/>
      <c r="S3" s="60"/>
      <c r="T3" s="60"/>
      <c r="U3" s="60"/>
      <c r="V3" s="60"/>
    </row>
    <row r="4" spans="15:17" ht="15.75" thickBot="1">
      <c r="O4" s="93"/>
      <c r="Q4" s="92"/>
    </row>
    <row r="5" spans="2:37" s="111" customFormat="1" ht="15" customHeight="1" thickBot="1">
      <c r="B5" s="94"/>
      <c r="C5" s="95" t="s">
        <v>0</v>
      </c>
      <c r="D5" s="96" t="s">
        <v>3</v>
      </c>
      <c r="E5" s="96" t="s">
        <v>4</v>
      </c>
      <c r="F5" s="97"/>
      <c r="G5" s="96" t="s">
        <v>1</v>
      </c>
      <c r="H5" s="98"/>
      <c r="I5" s="99" t="s">
        <v>30</v>
      </c>
      <c r="J5" s="90"/>
      <c r="K5" s="90"/>
      <c r="L5" s="91"/>
      <c r="M5" s="100" t="s">
        <v>2</v>
      </c>
      <c r="N5" s="101" t="s">
        <v>5</v>
      </c>
      <c r="O5" s="102"/>
      <c r="P5" s="103"/>
      <c r="Q5" s="103"/>
      <c r="R5" s="103"/>
      <c r="S5" s="103"/>
      <c r="T5" s="103"/>
      <c r="U5" s="103"/>
      <c r="V5" s="103"/>
      <c r="W5" s="104"/>
      <c r="X5" s="104"/>
      <c r="Y5" s="104"/>
      <c r="Z5" s="104"/>
      <c r="AA5" s="104"/>
      <c r="AB5" s="105"/>
      <c r="AC5" s="106"/>
      <c r="AD5" s="107" t="s">
        <v>6</v>
      </c>
      <c r="AE5" s="108"/>
      <c r="AF5" s="108"/>
      <c r="AG5" s="108"/>
      <c r="AH5" s="108"/>
      <c r="AI5" s="109"/>
      <c r="AJ5" s="110"/>
      <c r="AK5" s="110"/>
    </row>
    <row r="6" spans="2:37" s="139" customFormat="1" ht="89.25" customHeight="1" thickBot="1" thickTop="1">
      <c r="B6" s="112"/>
      <c r="C6" s="113"/>
      <c r="D6" s="114"/>
      <c r="E6" s="114"/>
      <c r="F6" s="115" t="s">
        <v>45</v>
      </c>
      <c r="G6" s="114"/>
      <c r="H6" s="116" t="s">
        <v>35</v>
      </c>
      <c r="I6" s="117" t="s">
        <v>31</v>
      </c>
      <c r="J6" s="118" t="s">
        <v>55</v>
      </c>
      <c r="K6" s="118" t="s">
        <v>33</v>
      </c>
      <c r="L6" s="119" t="s">
        <v>34</v>
      </c>
      <c r="M6" s="120"/>
      <c r="N6" s="121" t="s">
        <v>7</v>
      </c>
      <c r="O6" s="122"/>
      <c r="P6" s="123"/>
      <c r="Q6" s="124" t="s">
        <v>8</v>
      </c>
      <c r="R6" s="125"/>
      <c r="S6" s="126"/>
      <c r="T6" s="127" t="s">
        <v>9</v>
      </c>
      <c r="U6" s="128"/>
      <c r="V6" s="129"/>
      <c r="W6" s="130" t="s">
        <v>10</v>
      </c>
      <c r="X6" s="131"/>
      <c r="Y6" s="131"/>
      <c r="Z6" s="132" t="s">
        <v>11</v>
      </c>
      <c r="AA6" s="133" t="s">
        <v>12</v>
      </c>
      <c r="AB6" s="134" t="s">
        <v>13</v>
      </c>
      <c r="AC6" s="133" t="s">
        <v>14</v>
      </c>
      <c r="AD6" s="135" t="s">
        <v>15</v>
      </c>
      <c r="AE6" s="136" t="s">
        <v>16</v>
      </c>
      <c r="AF6" s="136" t="s">
        <v>17</v>
      </c>
      <c r="AG6" s="136" t="s">
        <v>18</v>
      </c>
      <c r="AH6" s="136" t="s">
        <v>19</v>
      </c>
      <c r="AI6" s="137" t="s">
        <v>20</v>
      </c>
      <c r="AJ6" s="138"/>
      <c r="AK6" s="138"/>
    </row>
    <row r="7" spans="2:37" s="111" customFormat="1" ht="15.75" thickBot="1">
      <c r="B7" s="140"/>
      <c r="C7" s="141" t="s">
        <v>21</v>
      </c>
      <c r="D7" s="142"/>
      <c r="E7" s="142"/>
      <c r="F7" s="142"/>
      <c r="G7" s="142"/>
      <c r="H7" s="143"/>
      <c r="I7" s="143"/>
      <c r="J7" s="143"/>
      <c r="K7" s="143"/>
      <c r="L7" s="143"/>
      <c r="M7" s="143"/>
      <c r="N7" s="144" t="s">
        <v>22</v>
      </c>
      <c r="O7" s="145" t="s">
        <v>23</v>
      </c>
      <c r="P7" s="145" t="s">
        <v>24</v>
      </c>
      <c r="Q7" s="144" t="s">
        <v>22</v>
      </c>
      <c r="R7" s="145" t="s">
        <v>23</v>
      </c>
      <c r="S7" s="146" t="s">
        <v>24</v>
      </c>
      <c r="T7" s="147" t="s">
        <v>22</v>
      </c>
      <c r="U7" s="148" t="s">
        <v>23</v>
      </c>
      <c r="V7" s="154" t="s">
        <v>25</v>
      </c>
      <c r="W7" s="150" t="s">
        <v>22</v>
      </c>
      <c r="X7" s="106" t="s">
        <v>23</v>
      </c>
      <c r="Y7" s="149" t="s">
        <v>24</v>
      </c>
      <c r="Z7" s="151"/>
      <c r="AA7" s="149"/>
      <c r="AB7" s="152"/>
      <c r="AC7" s="145" t="s">
        <v>23</v>
      </c>
      <c r="AD7" s="144"/>
      <c r="AE7" s="153"/>
      <c r="AF7" s="153"/>
      <c r="AG7" s="153"/>
      <c r="AH7" s="153"/>
      <c r="AI7" s="154"/>
      <c r="AJ7" s="110"/>
      <c r="AK7" s="110"/>
    </row>
    <row r="8" spans="2:35" s="169" customFormat="1" ht="37.5" customHeight="1">
      <c r="B8" s="155" t="s">
        <v>51</v>
      </c>
      <c r="C8" s="156" t="s">
        <v>44</v>
      </c>
      <c r="D8" s="157"/>
      <c r="E8" s="157"/>
      <c r="F8" s="158"/>
      <c r="G8" s="158"/>
      <c r="H8" s="158">
        <f>+I8+J8+K8+L8</f>
        <v>8847.45</v>
      </c>
      <c r="I8" s="158">
        <v>8847.45</v>
      </c>
      <c r="J8" s="158"/>
      <c r="K8" s="158"/>
      <c r="L8" s="158"/>
      <c r="M8" s="158"/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1">
        <v>0</v>
      </c>
      <c r="AA8" s="164">
        <v>0</v>
      </c>
      <c r="AB8" s="161">
        <v>0</v>
      </c>
      <c r="AC8" s="165">
        <v>0</v>
      </c>
      <c r="AD8" s="159">
        <v>0</v>
      </c>
      <c r="AE8" s="161">
        <v>0</v>
      </c>
      <c r="AF8" s="161">
        <v>0</v>
      </c>
      <c r="AG8" s="161">
        <v>0</v>
      </c>
      <c r="AH8" s="161">
        <v>0</v>
      </c>
      <c r="AI8" s="181">
        <v>0</v>
      </c>
    </row>
    <row r="9" spans="3:28" s="170" customFormat="1" ht="15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72"/>
      <c r="R9" s="171"/>
      <c r="S9" s="171"/>
      <c r="T9" s="171"/>
      <c r="U9" s="171"/>
      <c r="V9" s="171"/>
      <c r="X9" s="171"/>
      <c r="Y9" s="171"/>
      <c r="Z9" s="171"/>
      <c r="AA9" s="171"/>
      <c r="AB9" s="171"/>
    </row>
    <row r="10" spans="3:28" s="170" customFormat="1" ht="15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2"/>
      <c r="R10" s="171"/>
      <c r="S10" s="171"/>
      <c r="T10" s="171"/>
      <c r="U10" s="171"/>
      <c r="V10" s="171"/>
      <c r="X10" s="171"/>
      <c r="Y10" s="171"/>
      <c r="Z10" s="171"/>
      <c r="AA10" s="171"/>
      <c r="AB10" s="171"/>
    </row>
    <row r="11" spans="3:28" s="170" customFormat="1" ht="15">
      <c r="C11" s="17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2"/>
      <c r="Q11" s="172"/>
      <c r="R11" s="171"/>
      <c r="S11" s="171"/>
      <c r="T11" s="171"/>
      <c r="U11" s="171"/>
      <c r="V11" s="171"/>
      <c r="X11" s="171"/>
      <c r="Y11" s="171"/>
      <c r="Z11" s="171"/>
      <c r="AA11" s="171"/>
      <c r="AB11" s="171"/>
    </row>
    <row r="12" spans="3:28" s="170" customFormat="1" ht="15">
      <c r="C12" s="172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  <c r="Q12" s="172"/>
      <c r="R12" s="171"/>
      <c r="S12" s="171"/>
      <c r="T12" s="171"/>
      <c r="U12" s="171"/>
      <c r="V12" s="171"/>
      <c r="X12" s="171"/>
      <c r="Y12" s="171"/>
      <c r="Z12" s="171"/>
      <c r="AA12" s="171"/>
      <c r="AB12" s="171"/>
    </row>
    <row r="13" spans="4:22" s="170" customFormat="1" ht="15"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Q13" s="171"/>
      <c r="R13" s="171"/>
      <c r="S13" s="171"/>
      <c r="T13" s="171"/>
      <c r="U13" s="171"/>
      <c r="V13" s="171"/>
    </row>
    <row r="14" spans="4:22" s="170" customFormat="1" ht="15"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Q14" s="171"/>
      <c r="R14" s="171"/>
      <c r="S14" s="171"/>
      <c r="T14" s="171"/>
      <c r="U14" s="171"/>
      <c r="V14" s="171"/>
    </row>
  </sheetData>
  <sheetProtection/>
  <mergeCells count="13">
    <mergeCell ref="M5:M6"/>
    <mergeCell ref="N5:AA5"/>
    <mergeCell ref="AD5:AI5"/>
    <mergeCell ref="N6:P6"/>
    <mergeCell ref="Q6:S6"/>
    <mergeCell ref="T6:V6"/>
    <mergeCell ref="W6:Y6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K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92" customWidth="1"/>
    <col min="2" max="2" width="7.7109375" style="92" customWidth="1"/>
    <col min="3" max="3" width="20.7109375" style="92" customWidth="1"/>
    <col min="4" max="4" width="7.00390625" style="93" customWidth="1"/>
    <col min="5" max="5" width="10.28125" style="93" customWidth="1"/>
    <col min="6" max="8" width="10.7109375" style="93" customWidth="1"/>
    <col min="9" max="10" width="10.57421875" style="93" customWidth="1"/>
    <col min="11" max="12" width="12.7109375" style="93" customWidth="1"/>
    <col min="13" max="13" width="11.140625" style="93" customWidth="1"/>
    <col min="14" max="14" width="12.00390625" style="93" customWidth="1"/>
    <col min="15" max="15" width="12.00390625" style="92" customWidth="1"/>
    <col min="16" max="16" width="12.140625" style="92" customWidth="1"/>
    <col min="17" max="17" width="11.421875" style="93" customWidth="1"/>
    <col min="18" max="18" width="9.28125" style="93" customWidth="1"/>
    <col min="19" max="19" width="11.00390625" style="93" customWidth="1"/>
    <col min="20" max="20" width="9.140625" style="93" customWidth="1"/>
    <col min="21" max="21" width="9.28125" style="93" customWidth="1"/>
    <col min="22" max="22" width="11.421875" style="93" customWidth="1"/>
    <col min="23" max="23" width="13.28125" style="92" customWidth="1"/>
    <col min="24" max="24" width="12.28125" style="92" customWidth="1"/>
    <col min="25" max="27" width="9.140625" style="92" customWidth="1"/>
    <col min="28" max="28" width="10.7109375" style="92" customWidth="1"/>
    <col min="29" max="29" width="10.28125" style="92" customWidth="1"/>
    <col min="30" max="16384" width="9.140625" style="92" customWidth="1"/>
  </cols>
  <sheetData>
    <row r="2" spans="2:22" s="57" customFormat="1" ht="21">
      <c r="B2" s="57" t="s">
        <v>334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58"/>
      <c r="R2" s="58"/>
      <c r="S2" s="58"/>
      <c r="T2" s="58"/>
      <c r="U2" s="58"/>
      <c r="V2" s="58"/>
    </row>
    <row r="3" spans="4:22" s="59" customFormat="1" ht="18.7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Q3" s="60"/>
      <c r="R3" s="60"/>
      <c r="S3" s="60"/>
      <c r="T3" s="60"/>
      <c r="U3" s="60"/>
      <c r="V3" s="60"/>
    </row>
    <row r="4" spans="15:17" ht="15.75" thickBot="1">
      <c r="O4" s="93"/>
      <c r="Q4" s="92"/>
    </row>
    <row r="5" spans="2:37" s="111" customFormat="1" ht="15" customHeight="1" thickBot="1">
      <c r="B5" s="94"/>
      <c r="C5" s="95" t="s">
        <v>0</v>
      </c>
      <c r="D5" s="96" t="s">
        <v>3</v>
      </c>
      <c r="E5" s="96" t="s">
        <v>4</v>
      </c>
      <c r="F5" s="97"/>
      <c r="G5" s="96" t="s">
        <v>1</v>
      </c>
      <c r="H5" s="98"/>
      <c r="I5" s="99" t="s">
        <v>30</v>
      </c>
      <c r="J5" s="90"/>
      <c r="K5" s="90"/>
      <c r="L5" s="91"/>
      <c r="M5" s="100" t="s">
        <v>2</v>
      </c>
      <c r="N5" s="101" t="s">
        <v>5</v>
      </c>
      <c r="O5" s="102"/>
      <c r="P5" s="103"/>
      <c r="Q5" s="103"/>
      <c r="R5" s="103"/>
      <c r="S5" s="103"/>
      <c r="T5" s="103"/>
      <c r="U5" s="103"/>
      <c r="V5" s="103"/>
      <c r="W5" s="104"/>
      <c r="X5" s="104"/>
      <c r="Y5" s="104"/>
      <c r="Z5" s="104"/>
      <c r="AA5" s="104"/>
      <c r="AB5" s="105"/>
      <c r="AC5" s="106"/>
      <c r="AD5" s="107" t="s">
        <v>6</v>
      </c>
      <c r="AE5" s="108"/>
      <c r="AF5" s="108"/>
      <c r="AG5" s="108"/>
      <c r="AH5" s="108"/>
      <c r="AI5" s="109"/>
      <c r="AJ5" s="110"/>
      <c r="AK5" s="110"/>
    </row>
    <row r="6" spans="2:37" s="139" customFormat="1" ht="89.25" customHeight="1" thickBot="1" thickTop="1">
      <c r="B6" s="112"/>
      <c r="C6" s="113"/>
      <c r="D6" s="114"/>
      <c r="E6" s="114"/>
      <c r="F6" s="115" t="s">
        <v>45</v>
      </c>
      <c r="G6" s="114"/>
      <c r="H6" s="116" t="s">
        <v>35</v>
      </c>
      <c r="I6" s="117" t="s">
        <v>31</v>
      </c>
      <c r="J6" s="118" t="s">
        <v>55</v>
      </c>
      <c r="K6" s="118" t="s">
        <v>33</v>
      </c>
      <c r="L6" s="119" t="s">
        <v>34</v>
      </c>
      <c r="M6" s="120"/>
      <c r="N6" s="121" t="s">
        <v>7</v>
      </c>
      <c r="O6" s="122"/>
      <c r="P6" s="123"/>
      <c r="Q6" s="124" t="s">
        <v>8</v>
      </c>
      <c r="R6" s="125"/>
      <c r="S6" s="126"/>
      <c r="T6" s="127" t="s">
        <v>9</v>
      </c>
      <c r="U6" s="128"/>
      <c r="V6" s="129"/>
      <c r="W6" s="130" t="s">
        <v>10</v>
      </c>
      <c r="X6" s="131"/>
      <c r="Y6" s="131"/>
      <c r="Z6" s="132" t="s">
        <v>11</v>
      </c>
      <c r="AA6" s="133" t="s">
        <v>12</v>
      </c>
      <c r="AB6" s="134" t="s">
        <v>13</v>
      </c>
      <c r="AC6" s="133" t="s">
        <v>14</v>
      </c>
      <c r="AD6" s="135" t="s">
        <v>15</v>
      </c>
      <c r="AE6" s="136" t="s">
        <v>16</v>
      </c>
      <c r="AF6" s="136" t="s">
        <v>17</v>
      </c>
      <c r="AG6" s="136" t="s">
        <v>18</v>
      </c>
      <c r="AH6" s="136" t="s">
        <v>19</v>
      </c>
      <c r="AI6" s="137" t="s">
        <v>20</v>
      </c>
      <c r="AJ6" s="138"/>
      <c r="AK6" s="138"/>
    </row>
    <row r="7" spans="2:37" s="111" customFormat="1" ht="15.75" thickBot="1">
      <c r="B7" s="140"/>
      <c r="C7" s="141" t="s">
        <v>21</v>
      </c>
      <c r="D7" s="142"/>
      <c r="E7" s="142"/>
      <c r="F7" s="142"/>
      <c r="G7" s="142"/>
      <c r="H7" s="143"/>
      <c r="I7" s="143"/>
      <c r="J7" s="143"/>
      <c r="K7" s="143"/>
      <c r="L7" s="143"/>
      <c r="M7" s="143"/>
      <c r="N7" s="144" t="s">
        <v>22</v>
      </c>
      <c r="O7" s="145" t="s">
        <v>23</v>
      </c>
      <c r="P7" s="145" t="s">
        <v>24</v>
      </c>
      <c r="Q7" s="144" t="s">
        <v>22</v>
      </c>
      <c r="R7" s="145" t="s">
        <v>23</v>
      </c>
      <c r="S7" s="146" t="s">
        <v>24</v>
      </c>
      <c r="T7" s="147" t="s">
        <v>22</v>
      </c>
      <c r="U7" s="148" t="s">
        <v>23</v>
      </c>
      <c r="V7" s="154" t="s">
        <v>25</v>
      </c>
      <c r="W7" s="150" t="s">
        <v>22</v>
      </c>
      <c r="X7" s="106" t="s">
        <v>23</v>
      </c>
      <c r="Y7" s="149" t="s">
        <v>24</v>
      </c>
      <c r="Z7" s="151"/>
      <c r="AA7" s="149"/>
      <c r="AB7" s="152"/>
      <c r="AC7" s="145" t="s">
        <v>23</v>
      </c>
      <c r="AD7" s="144"/>
      <c r="AE7" s="153"/>
      <c r="AF7" s="153"/>
      <c r="AG7" s="153"/>
      <c r="AH7" s="153"/>
      <c r="AI7" s="154"/>
      <c r="AJ7" s="110"/>
      <c r="AK7" s="110"/>
    </row>
    <row r="8" spans="2:35" s="169" customFormat="1" ht="37.5" customHeight="1">
      <c r="B8" s="155" t="s">
        <v>53</v>
      </c>
      <c r="C8" s="156" t="s">
        <v>54</v>
      </c>
      <c r="D8" s="157"/>
      <c r="E8" s="157"/>
      <c r="F8" s="158">
        <v>6652</v>
      </c>
      <c r="G8" s="158">
        <v>4235.55</v>
      </c>
      <c r="H8" s="158">
        <f>+I8+J8+K8</f>
        <v>19878.69</v>
      </c>
      <c r="I8" s="158">
        <f>1004.82+3371.51</f>
        <v>4376.33</v>
      </c>
      <c r="J8" s="158">
        <v>14691.02</v>
      </c>
      <c r="K8" s="158">
        <v>811.34</v>
      </c>
      <c r="L8" s="158"/>
      <c r="M8" s="158"/>
      <c r="N8" s="159"/>
      <c r="O8" s="160"/>
      <c r="P8" s="161"/>
      <c r="Q8" s="162"/>
      <c r="R8" s="162"/>
      <c r="S8" s="162"/>
      <c r="T8" s="162"/>
      <c r="U8" s="162"/>
      <c r="V8" s="162"/>
      <c r="W8" s="162"/>
      <c r="X8" s="162"/>
      <c r="Y8" s="162"/>
      <c r="Z8" s="161"/>
      <c r="AA8" s="164"/>
      <c r="AB8" s="161"/>
      <c r="AC8" s="165"/>
      <c r="AD8" s="159"/>
      <c r="AE8" s="161"/>
      <c r="AF8" s="161"/>
      <c r="AG8" s="161"/>
      <c r="AH8" s="161"/>
      <c r="AI8" s="181"/>
    </row>
    <row r="9" spans="3:28" s="170" customFormat="1" ht="15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72"/>
      <c r="R9" s="171"/>
      <c r="S9" s="171"/>
      <c r="T9" s="171"/>
      <c r="U9" s="171"/>
      <c r="V9" s="171"/>
      <c r="X9" s="171"/>
      <c r="Y9" s="171"/>
      <c r="Z9" s="171"/>
      <c r="AA9" s="171"/>
      <c r="AB9" s="171"/>
    </row>
    <row r="10" spans="3:28" s="170" customFormat="1" ht="15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2"/>
      <c r="R10" s="171"/>
      <c r="S10" s="171"/>
      <c r="T10" s="171"/>
      <c r="U10" s="171"/>
      <c r="V10" s="171"/>
      <c r="X10" s="171"/>
      <c r="Y10" s="171"/>
      <c r="Z10" s="171"/>
      <c r="AA10" s="171"/>
      <c r="AB10" s="171"/>
    </row>
    <row r="11" spans="3:28" s="170" customFormat="1" ht="15">
      <c r="C11" s="17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2"/>
      <c r="Q11" s="172"/>
      <c r="R11" s="171"/>
      <c r="S11" s="171"/>
      <c r="T11" s="171"/>
      <c r="U11" s="171"/>
      <c r="V11" s="171"/>
      <c r="X11" s="171"/>
      <c r="Y11" s="171"/>
      <c r="Z11" s="171"/>
      <c r="AA11" s="171"/>
      <c r="AB11" s="171"/>
    </row>
    <row r="12" spans="3:28" s="170" customFormat="1" ht="15">
      <c r="C12" s="172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  <c r="Q12" s="172"/>
      <c r="R12" s="171"/>
      <c r="S12" s="171"/>
      <c r="T12" s="171"/>
      <c r="U12" s="171"/>
      <c r="V12" s="171"/>
      <c r="X12" s="171"/>
      <c r="Y12" s="171"/>
      <c r="Z12" s="171"/>
      <c r="AA12" s="171"/>
      <c r="AB12" s="171"/>
    </row>
    <row r="13" spans="4:22" s="170" customFormat="1" ht="15"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Q13" s="171"/>
      <c r="R13" s="171"/>
      <c r="S13" s="171"/>
      <c r="T13" s="171"/>
      <c r="U13" s="171"/>
      <c r="V13" s="171"/>
    </row>
    <row r="14" spans="4:22" s="170" customFormat="1" ht="15"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Q14" s="171"/>
      <c r="R14" s="171"/>
      <c r="S14" s="171"/>
      <c r="T14" s="171"/>
      <c r="U14" s="171"/>
      <c r="V14" s="171"/>
    </row>
  </sheetData>
  <sheetProtection/>
  <mergeCells count="13">
    <mergeCell ref="M5:M6"/>
    <mergeCell ref="N5:AA5"/>
    <mergeCell ref="AD5:AI5"/>
    <mergeCell ref="N6:P6"/>
    <mergeCell ref="Q6:S6"/>
    <mergeCell ref="T6:V6"/>
    <mergeCell ref="W6:Y6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79"/>
  <sheetViews>
    <sheetView tabSelected="1" zoomScalePageLayoutView="0" workbookViewId="0" topLeftCell="B1">
      <pane ySplit="4" topLeftCell="A29" activePane="bottomLeft" state="frozen"/>
      <selection pane="topLeft" activeCell="A1" sqref="A1"/>
      <selection pane="bottomLeft" activeCell="B1" sqref="A1:IV16384"/>
    </sheetView>
  </sheetViews>
  <sheetFormatPr defaultColWidth="9.140625" defaultRowHeight="15"/>
  <cols>
    <col min="1" max="1" width="9.140625" style="193" customWidth="1"/>
    <col min="2" max="2" width="11.7109375" style="193" customWidth="1"/>
    <col min="3" max="3" width="27.140625" style="208" customWidth="1"/>
    <col min="4" max="4" width="31.28125" style="193" customWidth="1"/>
    <col min="5" max="6" width="11.57421875" style="193" customWidth="1"/>
    <col min="7" max="7" width="6.421875" style="193" customWidth="1"/>
    <col min="8" max="8" width="15.28125" style="193" customWidth="1"/>
    <col min="9" max="9" width="20.00390625" style="193" bestFit="1" customWidth="1"/>
    <col min="10" max="10" width="16.00390625" style="209" customWidth="1"/>
    <col min="11" max="11" width="13.57421875" style="193" customWidth="1"/>
    <col min="12" max="12" width="10.28125" style="193" customWidth="1"/>
    <col min="13" max="14" width="7.140625" style="176" customWidth="1"/>
    <col min="15" max="15" width="8.421875" style="193" customWidth="1"/>
    <col min="16" max="16" width="27.8515625" style="193" customWidth="1"/>
    <col min="17" max="21" width="9.28125" style="193" customWidth="1"/>
    <col min="22" max="22" width="10.28125" style="193" customWidth="1"/>
    <col min="23" max="23" width="9.57421875" style="211" customWidth="1"/>
    <col min="24" max="24" width="9.28125" style="193" customWidth="1"/>
    <col min="25" max="25" width="10.00390625" style="176" bestFit="1" customWidth="1"/>
    <col min="26" max="16384" width="9.140625" style="193" customWidth="1"/>
  </cols>
  <sheetData>
    <row r="1" ht="12.75"/>
    <row r="2" spans="2:25" s="182" customFormat="1" ht="18.75">
      <c r="B2" s="182" t="s">
        <v>56</v>
      </c>
      <c r="C2" s="183"/>
      <c r="J2" s="184"/>
      <c r="M2" s="185"/>
      <c r="N2" s="185"/>
      <c r="W2" s="186"/>
      <c r="Y2" s="185"/>
    </row>
    <row r="3" ht="12.75"/>
    <row r="4" spans="1:25" ht="89.25">
      <c r="A4" s="187" t="s">
        <v>57</v>
      </c>
      <c r="B4" s="187" t="s">
        <v>58</v>
      </c>
      <c r="C4" s="188" t="s">
        <v>59</v>
      </c>
      <c r="D4" s="187" t="s">
        <v>60</v>
      </c>
      <c r="E4" s="189" t="s">
        <v>61</v>
      </c>
      <c r="F4" s="189" t="s">
        <v>62</v>
      </c>
      <c r="G4" s="187" t="s">
        <v>63</v>
      </c>
      <c r="H4" s="187" t="s">
        <v>64</v>
      </c>
      <c r="I4" s="187" t="s">
        <v>65</v>
      </c>
      <c r="J4" s="190" t="s">
        <v>66</v>
      </c>
      <c r="K4" s="187" t="s">
        <v>67</v>
      </c>
      <c r="L4" s="187" t="s">
        <v>68</v>
      </c>
      <c r="M4" s="187" t="s">
        <v>69</v>
      </c>
      <c r="N4" s="187" t="s">
        <v>70</v>
      </c>
      <c r="O4" s="187" t="s">
        <v>71</v>
      </c>
      <c r="P4" s="191" t="s">
        <v>357</v>
      </c>
      <c r="Q4" s="189" t="s">
        <v>72</v>
      </c>
      <c r="R4" s="189" t="s">
        <v>73</v>
      </c>
      <c r="S4" s="189" t="s">
        <v>74</v>
      </c>
      <c r="T4" s="189" t="s">
        <v>75</v>
      </c>
      <c r="U4" s="189" t="s">
        <v>76</v>
      </c>
      <c r="V4" s="189" t="s">
        <v>77</v>
      </c>
      <c r="W4" s="189" t="s">
        <v>78</v>
      </c>
      <c r="X4" s="187" t="s">
        <v>79</v>
      </c>
      <c r="Y4" s="192" t="s">
        <v>80</v>
      </c>
    </row>
    <row r="5" spans="1:25" ht="12.75">
      <c r="A5" s="194" t="s">
        <v>81</v>
      </c>
      <c r="B5" s="194" t="s">
        <v>82</v>
      </c>
      <c r="C5" s="195" t="s">
        <v>83</v>
      </c>
      <c r="D5" s="194" t="s">
        <v>84</v>
      </c>
      <c r="E5" s="191" t="s">
        <v>85</v>
      </c>
      <c r="F5" s="191" t="s">
        <v>85</v>
      </c>
      <c r="G5" s="194" t="s">
        <v>86</v>
      </c>
      <c r="H5" s="194"/>
      <c r="I5" s="194" t="s">
        <v>87</v>
      </c>
      <c r="J5" s="196">
        <v>24852</v>
      </c>
      <c r="K5" s="194" t="s">
        <v>88</v>
      </c>
      <c r="L5" s="194" t="s">
        <v>89</v>
      </c>
      <c r="M5" s="194" t="s">
        <v>90</v>
      </c>
      <c r="N5" s="194" t="s">
        <v>91</v>
      </c>
      <c r="O5" s="194" t="s">
        <v>91</v>
      </c>
      <c r="P5" s="173" t="s">
        <v>92</v>
      </c>
      <c r="Q5" s="191" t="s">
        <v>91</v>
      </c>
      <c r="R5" s="191" t="s">
        <v>91</v>
      </c>
      <c r="S5" s="191" t="s">
        <v>91</v>
      </c>
      <c r="T5" s="191" t="s">
        <v>91</v>
      </c>
      <c r="U5" s="191" t="s">
        <v>91</v>
      </c>
      <c r="V5" s="191" t="s">
        <v>93</v>
      </c>
      <c r="W5" s="191" t="s">
        <v>91</v>
      </c>
      <c r="X5" s="194" t="s">
        <v>93</v>
      </c>
      <c r="Y5" s="173" t="s">
        <v>93</v>
      </c>
    </row>
    <row r="6" spans="1:25" ht="12.75">
      <c r="A6" s="197">
        <v>2</v>
      </c>
      <c r="B6" s="194" t="s">
        <v>94</v>
      </c>
      <c r="C6" s="198" t="s">
        <v>83</v>
      </c>
      <c r="D6" s="194" t="s">
        <v>95</v>
      </c>
      <c r="E6" s="194" t="s">
        <v>85</v>
      </c>
      <c r="F6" s="194" t="s">
        <v>85</v>
      </c>
      <c r="G6" s="194" t="s">
        <v>96</v>
      </c>
      <c r="H6" s="194" t="s">
        <v>97</v>
      </c>
      <c r="I6" s="194" t="s">
        <v>98</v>
      </c>
      <c r="J6" s="196">
        <v>7045</v>
      </c>
      <c r="K6" s="194" t="s">
        <v>99</v>
      </c>
      <c r="L6" s="194" t="s">
        <v>89</v>
      </c>
      <c r="M6" s="194" t="s">
        <v>90</v>
      </c>
      <c r="N6" s="194" t="s">
        <v>91</v>
      </c>
      <c r="O6" s="194" t="s">
        <v>93</v>
      </c>
      <c r="P6" s="194" t="s">
        <v>97</v>
      </c>
      <c r="Q6" s="173" t="s">
        <v>91</v>
      </c>
      <c r="R6" s="173" t="s">
        <v>91</v>
      </c>
      <c r="S6" s="173" t="s">
        <v>93</v>
      </c>
      <c r="T6" s="173" t="s">
        <v>93</v>
      </c>
      <c r="U6" s="173" t="s">
        <v>93</v>
      </c>
      <c r="V6" s="173" t="s">
        <v>93</v>
      </c>
      <c r="W6" s="194" t="s">
        <v>93</v>
      </c>
      <c r="X6" s="194" t="s">
        <v>93</v>
      </c>
      <c r="Y6" s="173" t="s">
        <v>93</v>
      </c>
    </row>
    <row r="7" spans="1:25" ht="12.75">
      <c r="A7" s="197">
        <v>3</v>
      </c>
      <c r="B7" s="194" t="s">
        <v>100</v>
      </c>
      <c r="C7" s="198" t="s">
        <v>83</v>
      </c>
      <c r="D7" s="194" t="s">
        <v>101</v>
      </c>
      <c r="E7" s="194" t="s">
        <v>85</v>
      </c>
      <c r="F7" s="194" t="s">
        <v>85</v>
      </c>
      <c r="G7" s="194" t="s">
        <v>102</v>
      </c>
      <c r="H7" s="194" t="s">
        <v>97</v>
      </c>
      <c r="I7" s="194" t="s">
        <v>103</v>
      </c>
      <c r="J7" s="196">
        <v>9108</v>
      </c>
      <c r="K7" s="194" t="s">
        <v>104</v>
      </c>
      <c r="L7" s="194" t="s">
        <v>89</v>
      </c>
      <c r="M7" s="194" t="s">
        <v>90</v>
      </c>
      <c r="N7" s="194" t="s">
        <v>91</v>
      </c>
      <c r="O7" s="194" t="s">
        <v>93</v>
      </c>
      <c r="P7" s="194" t="s">
        <v>97</v>
      </c>
      <c r="Q7" s="173" t="s">
        <v>91</v>
      </c>
      <c r="R7" s="173" t="s">
        <v>91</v>
      </c>
      <c r="S7" s="173" t="s">
        <v>93</v>
      </c>
      <c r="T7" s="173" t="s">
        <v>93</v>
      </c>
      <c r="U7" s="173" t="s">
        <v>93</v>
      </c>
      <c r="V7" s="173" t="s">
        <v>93</v>
      </c>
      <c r="W7" s="194" t="s">
        <v>93</v>
      </c>
      <c r="X7" s="194" t="s">
        <v>93</v>
      </c>
      <c r="Y7" s="173" t="s">
        <v>93</v>
      </c>
    </row>
    <row r="8" spans="1:25" ht="12.75">
      <c r="A8" s="197">
        <v>4</v>
      </c>
      <c r="B8" s="194" t="s">
        <v>105</v>
      </c>
      <c r="C8" s="198" t="s">
        <v>83</v>
      </c>
      <c r="D8" s="194" t="s">
        <v>106</v>
      </c>
      <c r="E8" s="194" t="s">
        <v>85</v>
      </c>
      <c r="F8" s="194" t="s">
        <v>85</v>
      </c>
      <c r="G8" s="194" t="s">
        <v>107</v>
      </c>
      <c r="H8" s="194" t="s">
        <v>108</v>
      </c>
      <c r="I8" s="194" t="s">
        <v>109</v>
      </c>
      <c r="J8" s="196">
        <v>11779</v>
      </c>
      <c r="K8" s="194" t="s">
        <v>104</v>
      </c>
      <c r="L8" s="194" t="s">
        <v>89</v>
      </c>
      <c r="M8" s="194" t="s">
        <v>90</v>
      </c>
      <c r="N8" s="194" t="s">
        <v>91</v>
      </c>
      <c r="O8" s="194" t="s">
        <v>93</v>
      </c>
      <c r="P8" s="194" t="s">
        <v>97</v>
      </c>
      <c r="Q8" s="173" t="s">
        <v>91</v>
      </c>
      <c r="R8" s="173" t="s">
        <v>91</v>
      </c>
      <c r="S8" s="173" t="s">
        <v>93</v>
      </c>
      <c r="T8" s="173" t="s">
        <v>93</v>
      </c>
      <c r="U8" s="173" t="s">
        <v>93</v>
      </c>
      <c r="V8" s="173" t="s">
        <v>93</v>
      </c>
      <c r="W8" s="194" t="s">
        <v>93</v>
      </c>
      <c r="X8" s="194" t="s">
        <v>93</v>
      </c>
      <c r="Y8" s="173" t="s">
        <v>93</v>
      </c>
    </row>
    <row r="9" spans="1:25" ht="12.75">
      <c r="A9" s="197">
        <v>5</v>
      </c>
      <c r="B9" s="194" t="s">
        <v>110</v>
      </c>
      <c r="C9" s="198" t="s">
        <v>83</v>
      </c>
      <c r="D9" s="194" t="s">
        <v>111</v>
      </c>
      <c r="E9" s="194" t="s">
        <v>85</v>
      </c>
      <c r="F9" s="194" t="s">
        <v>85</v>
      </c>
      <c r="G9" s="194" t="s">
        <v>102</v>
      </c>
      <c r="H9" s="194" t="s">
        <v>108</v>
      </c>
      <c r="I9" s="194" t="s">
        <v>112</v>
      </c>
      <c r="J9" s="196">
        <v>12068</v>
      </c>
      <c r="K9" s="194" t="s">
        <v>113</v>
      </c>
      <c r="L9" s="194" t="s">
        <v>89</v>
      </c>
      <c r="M9" s="194" t="s">
        <v>90</v>
      </c>
      <c r="N9" s="194" t="s">
        <v>91</v>
      </c>
      <c r="O9" s="194" t="s">
        <v>93</v>
      </c>
      <c r="P9" s="194" t="s">
        <v>97</v>
      </c>
      <c r="Q9" s="173" t="s">
        <v>91</v>
      </c>
      <c r="R9" s="173" t="s">
        <v>91</v>
      </c>
      <c r="S9" s="173" t="s">
        <v>93</v>
      </c>
      <c r="T9" s="173" t="s">
        <v>93</v>
      </c>
      <c r="U9" s="173" t="s">
        <v>93</v>
      </c>
      <c r="V9" s="173" t="s">
        <v>93</v>
      </c>
      <c r="W9" s="194" t="s">
        <v>93</v>
      </c>
      <c r="X9" s="194" t="s">
        <v>93</v>
      </c>
      <c r="Y9" s="173" t="s">
        <v>93</v>
      </c>
    </row>
    <row r="10" spans="1:25" ht="12.75">
      <c r="A10" s="197">
        <v>6</v>
      </c>
      <c r="B10" s="173" t="s">
        <v>114</v>
      </c>
      <c r="C10" s="198" t="s">
        <v>83</v>
      </c>
      <c r="D10" s="173" t="s">
        <v>115</v>
      </c>
      <c r="E10" s="194" t="s">
        <v>85</v>
      </c>
      <c r="F10" s="194" t="s">
        <v>85</v>
      </c>
      <c r="G10" s="173">
        <v>88</v>
      </c>
      <c r="H10" s="173">
        <v>1200</v>
      </c>
      <c r="I10" s="173" t="s">
        <v>116</v>
      </c>
      <c r="J10" s="196">
        <v>18490</v>
      </c>
      <c r="K10" s="199">
        <v>2010</v>
      </c>
      <c r="L10" s="194" t="s">
        <v>89</v>
      </c>
      <c r="M10" s="194" t="s">
        <v>90</v>
      </c>
      <c r="N10" s="194" t="s">
        <v>91</v>
      </c>
      <c r="O10" s="173" t="s">
        <v>91</v>
      </c>
      <c r="P10" s="173" t="s">
        <v>92</v>
      </c>
      <c r="Q10" s="173" t="s">
        <v>91</v>
      </c>
      <c r="R10" s="173" t="s">
        <v>91</v>
      </c>
      <c r="S10" s="173" t="s">
        <v>91</v>
      </c>
      <c r="T10" s="173" t="s">
        <v>91</v>
      </c>
      <c r="U10" s="173" t="s">
        <v>91</v>
      </c>
      <c r="V10" s="173" t="s">
        <v>93</v>
      </c>
      <c r="W10" s="194" t="s">
        <v>91</v>
      </c>
      <c r="X10" s="194" t="s">
        <v>93</v>
      </c>
      <c r="Y10" s="173" t="s">
        <v>93</v>
      </c>
    </row>
    <row r="11" spans="1:25" ht="12.75">
      <c r="A11" s="197">
        <v>7</v>
      </c>
      <c r="B11" s="173" t="s">
        <v>117</v>
      </c>
      <c r="C11" s="200" t="s">
        <v>83</v>
      </c>
      <c r="D11" s="173" t="s">
        <v>118</v>
      </c>
      <c r="E11" s="194" t="s">
        <v>85</v>
      </c>
      <c r="F11" s="194" t="s">
        <v>85</v>
      </c>
      <c r="G11" s="173">
        <v>47</v>
      </c>
      <c r="H11" s="173" t="s">
        <v>97</v>
      </c>
      <c r="I11" s="173" t="s">
        <v>119</v>
      </c>
      <c r="J11" s="196">
        <v>10646</v>
      </c>
      <c r="K11" s="199">
        <v>2003</v>
      </c>
      <c r="L11" s="194" t="s">
        <v>89</v>
      </c>
      <c r="M11" s="194" t="s">
        <v>90</v>
      </c>
      <c r="N11" s="194" t="s">
        <v>91</v>
      </c>
      <c r="O11" s="194" t="s">
        <v>93</v>
      </c>
      <c r="P11" s="194" t="s">
        <v>97</v>
      </c>
      <c r="Q11" s="173" t="s">
        <v>91</v>
      </c>
      <c r="R11" s="173" t="s">
        <v>91</v>
      </c>
      <c r="S11" s="173" t="s">
        <v>93</v>
      </c>
      <c r="T11" s="173" t="s">
        <v>93</v>
      </c>
      <c r="U11" s="173" t="s">
        <v>93</v>
      </c>
      <c r="V11" s="173" t="s">
        <v>93</v>
      </c>
      <c r="W11" s="194" t="s">
        <v>93</v>
      </c>
      <c r="X11" s="194" t="s">
        <v>93</v>
      </c>
      <c r="Y11" s="173" t="s">
        <v>93</v>
      </c>
    </row>
    <row r="12" spans="1:25" ht="25.5">
      <c r="A12" s="197">
        <v>8</v>
      </c>
      <c r="B12" s="173" t="s">
        <v>120</v>
      </c>
      <c r="C12" s="173" t="s">
        <v>83</v>
      </c>
      <c r="D12" s="173" t="s">
        <v>121</v>
      </c>
      <c r="E12" s="173" t="s">
        <v>85</v>
      </c>
      <c r="F12" s="173" t="s">
        <v>85</v>
      </c>
      <c r="G12" s="173">
        <v>90</v>
      </c>
      <c r="H12" s="173" t="s">
        <v>97</v>
      </c>
      <c r="I12" s="174" t="s">
        <v>122</v>
      </c>
      <c r="J12" s="196">
        <v>39143.99</v>
      </c>
      <c r="K12" s="199">
        <v>2007</v>
      </c>
      <c r="L12" s="194" t="s">
        <v>89</v>
      </c>
      <c r="M12" s="194" t="s">
        <v>90</v>
      </c>
      <c r="N12" s="194" t="s">
        <v>91</v>
      </c>
      <c r="O12" s="173" t="s">
        <v>91</v>
      </c>
      <c r="P12" s="173" t="s">
        <v>92</v>
      </c>
      <c r="Q12" s="173" t="s">
        <v>91</v>
      </c>
      <c r="R12" s="173" t="s">
        <v>91</v>
      </c>
      <c r="S12" s="173" t="s">
        <v>93</v>
      </c>
      <c r="T12" s="173" t="s">
        <v>93</v>
      </c>
      <c r="U12" s="173" t="s">
        <v>93</v>
      </c>
      <c r="V12" s="173" t="s">
        <v>91</v>
      </c>
      <c r="W12" s="194" t="s">
        <v>93</v>
      </c>
      <c r="X12" s="194" t="s">
        <v>93</v>
      </c>
      <c r="Y12" s="173" t="s">
        <v>93</v>
      </c>
    </row>
    <row r="13" spans="1:25" s="204" customFormat="1" ht="25.5">
      <c r="A13" s="201">
        <v>9</v>
      </c>
      <c r="B13" s="191" t="s">
        <v>123</v>
      </c>
      <c r="C13" s="191" t="s">
        <v>83</v>
      </c>
      <c r="D13" s="191" t="s">
        <v>124</v>
      </c>
      <c r="E13" s="191" t="s">
        <v>85</v>
      </c>
      <c r="F13" s="191" t="s">
        <v>85</v>
      </c>
      <c r="G13" s="191" t="s">
        <v>125</v>
      </c>
      <c r="H13" s="191" t="s">
        <v>97</v>
      </c>
      <c r="I13" s="191" t="s">
        <v>126</v>
      </c>
      <c r="J13" s="202">
        <v>16418</v>
      </c>
      <c r="K13" s="203">
        <v>2016</v>
      </c>
      <c r="L13" s="194" t="s">
        <v>89</v>
      </c>
      <c r="M13" s="194" t="s">
        <v>90</v>
      </c>
      <c r="N13" s="194" t="s">
        <v>91</v>
      </c>
      <c r="O13" s="173" t="s">
        <v>91</v>
      </c>
      <c r="P13" s="173" t="s">
        <v>92</v>
      </c>
      <c r="Q13" s="174" t="s">
        <v>91</v>
      </c>
      <c r="R13" s="174" t="s">
        <v>91</v>
      </c>
      <c r="S13" s="174" t="s">
        <v>91</v>
      </c>
      <c r="T13" s="174" t="s">
        <v>91</v>
      </c>
      <c r="U13" s="174" t="s">
        <v>91</v>
      </c>
      <c r="V13" s="174" t="s">
        <v>93</v>
      </c>
      <c r="W13" s="191" t="s">
        <v>91</v>
      </c>
      <c r="X13" s="191" t="s">
        <v>93</v>
      </c>
      <c r="Y13" s="173" t="s">
        <v>93</v>
      </c>
    </row>
    <row r="14" spans="1:25" ht="25.5">
      <c r="A14" s="197">
        <v>10</v>
      </c>
      <c r="B14" s="194" t="s">
        <v>127</v>
      </c>
      <c r="C14" s="191" t="s">
        <v>83</v>
      </c>
      <c r="D14" s="194" t="s">
        <v>128</v>
      </c>
      <c r="E14" s="191" t="s">
        <v>85</v>
      </c>
      <c r="F14" s="191" t="s">
        <v>85</v>
      </c>
      <c r="G14" s="194" t="s">
        <v>129</v>
      </c>
      <c r="H14" s="194" t="s">
        <v>130</v>
      </c>
      <c r="I14" s="191" t="s">
        <v>131</v>
      </c>
      <c r="J14" s="196">
        <v>17624</v>
      </c>
      <c r="K14" s="194" t="s">
        <v>132</v>
      </c>
      <c r="L14" s="194" t="s">
        <v>89</v>
      </c>
      <c r="M14" s="194" t="s">
        <v>90</v>
      </c>
      <c r="N14" s="194" t="s">
        <v>91</v>
      </c>
      <c r="O14" s="194" t="s">
        <v>93</v>
      </c>
      <c r="P14" s="194" t="s">
        <v>97</v>
      </c>
      <c r="Q14" s="173" t="s">
        <v>91</v>
      </c>
      <c r="R14" s="173" t="s">
        <v>91</v>
      </c>
      <c r="S14" s="173" t="s">
        <v>93</v>
      </c>
      <c r="T14" s="173" t="s">
        <v>93</v>
      </c>
      <c r="U14" s="173" t="s">
        <v>93</v>
      </c>
      <c r="V14" s="173" t="s">
        <v>93</v>
      </c>
      <c r="W14" s="194" t="s">
        <v>93</v>
      </c>
      <c r="X14" s="194" t="s">
        <v>93</v>
      </c>
      <c r="Y14" s="173" t="s">
        <v>93</v>
      </c>
    </row>
    <row r="15" spans="1:25" ht="12.75">
      <c r="A15" s="197">
        <v>11</v>
      </c>
      <c r="B15" s="173" t="s">
        <v>133</v>
      </c>
      <c r="C15" s="200" t="s">
        <v>83</v>
      </c>
      <c r="D15" s="173" t="s">
        <v>134</v>
      </c>
      <c r="E15" s="191" t="s">
        <v>85</v>
      </c>
      <c r="F15" s="191" t="s">
        <v>85</v>
      </c>
      <c r="G15" s="173">
        <v>62</v>
      </c>
      <c r="H15" s="173" t="s">
        <v>97</v>
      </c>
      <c r="I15" s="173" t="s">
        <v>135</v>
      </c>
      <c r="J15" s="196">
        <v>14990</v>
      </c>
      <c r="K15" s="199">
        <v>2006</v>
      </c>
      <c r="L15" s="194" t="s">
        <v>89</v>
      </c>
      <c r="M15" s="194" t="s">
        <v>90</v>
      </c>
      <c r="N15" s="194" t="s">
        <v>91</v>
      </c>
      <c r="O15" s="173" t="s">
        <v>93</v>
      </c>
      <c r="P15" s="173" t="s">
        <v>97</v>
      </c>
      <c r="Q15" s="173" t="s">
        <v>91</v>
      </c>
      <c r="R15" s="173" t="s">
        <v>91</v>
      </c>
      <c r="S15" s="173" t="s">
        <v>91</v>
      </c>
      <c r="T15" s="173" t="s">
        <v>91</v>
      </c>
      <c r="U15" s="173" t="s">
        <v>93</v>
      </c>
      <c r="V15" s="173" t="s">
        <v>93</v>
      </c>
      <c r="W15" s="194" t="s">
        <v>93</v>
      </c>
      <c r="X15" s="194" t="s">
        <v>93</v>
      </c>
      <c r="Y15" s="173" t="s">
        <v>93</v>
      </c>
    </row>
    <row r="16" spans="1:25" ht="12.75">
      <c r="A16" s="197">
        <v>12</v>
      </c>
      <c r="B16" s="194"/>
      <c r="C16" s="198" t="s">
        <v>136</v>
      </c>
      <c r="D16" s="194" t="s">
        <v>137</v>
      </c>
      <c r="E16" s="194" t="s">
        <v>85</v>
      </c>
      <c r="F16" s="194" t="s">
        <v>85</v>
      </c>
      <c r="G16" s="194" t="s">
        <v>138</v>
      </c>
      <c r="H16" s="194" t="s">
        <v>139</v>
      </c>
      <c r="I16" s="194" t="s">
        <v>140</v>
      </c>
      <c r="J16" s="196">
        <v>31103</v>
      </c>
      <c r="K16" s="199">
        <v>2016</v>
      </c>
      <c r="L16" s="194" t="s">
        <v>89</v>
      </c>
      <c r="M16" s="194" t="s">
        <v>90</v>
      </c>
      <c r="N16" s="194" t="s">
        <v>91</v>
      </c>
      <c r="O16" s="194" t="s">
        <v>91</v>
      </c>
      <c r="P16" s="194" t="s">
        <v>141</v>
      </c>
      <c r="Q16" s="173" t="s">
        <v>91</v>
      </c>
      <c r="R16" s="173" t="s">
        <v>91</v>
      </c>
      <c r="S16" s="173" t="s">
        <v>91</v>
      </c>
      <c r="T16" s="173" t="s">
        <v>93</v>
      </c>
      <c r="U16" s="173" t="s">
        <v>91</v>
      </c>
      <c r="V16" s="173" t="s">
        <v>93</v>
      </c>
      <c r="W16" s="194" t="s">
        <v>93</v>
      </c>
      <c r="X16" s="194" t="s">
        <v>93</v>
      </c>
      <c r="Y16" s="173" t="s">
        <v>93</v>
      </c>
    </row>
    <row r="17" spans="1:25" ht="12.75">
      <c r="A17" s="197">
        <v>13</v>
      </c>
      <c r="B17" s="194" t="s">
        <v>142</v>
      </c>
      <c r="C17" s="200" t="s">
        <v>143</v>
      </c>
      <c r="D17" s="194" t="s">
        <v>144</v>
      </c>
      <c r="E17" s="194" t="s">
        <v>85</v>
      </c>
      <c r="F17" s="194" t="s">
        <v>85</v>
      </c>
      <c r="G17" s="194" t="s">
        <v>145</v>
      </c>
      <c r="H17" s="194" t="s">
        <v>146</v>
      </c>
      <c r="I17" s="194" t="s">
        <v>147</v>
      </c>
      <c r="J17" s="196">
        <v>18130</v>
      </c>
      <c r="K17" s="199">
        <v>1997</v>
      </c>
      <c r="L17" s="194" t="s">
        <v>89</v>
      </c>
      <c r="M17" s="194" t="s">
        <v>90</v>
      </c>
      <c r="N17" s="194" t="s">
        <v>91</v>
      </c>
      <c r="O17" s="194" t="s">
        <v>93</v>
      </c>
      <c r="P17" s="194" t="s">
        <v>97</v>
      </c>
      <c r="Q17" s="173" t="s">
        <v>91</v>
      </c>
      <c r="R17" s="173" t="s">
        <v>91</v>
      </c>
      <c r="S17" s="173" t="s">
        <v>93</v>
      </c>
      <c r="T17" s="173" t="s">
        <v>93</v>
      </c>
      <c r="U17" s="173" t="s">
        <v>93</v>
      </c>
      <c r="V17" s="173" t="s">
        <v>93</v>
      </c>
      <c r="W17" s="194" t="s">
        <v>93</v>
      </c>
      <c r="X17" s="194" t="s">
        <v>93</v>
      </c>
      <c r="Y17" s="173" t="s">
        <v>93</v>
      </c>
    </row>
    <row r="18" spans="1:25" ht="12.75">
      <c r="A18" s="197">
        <v>14</v>
      </c>
      <c r="B18" s="194" t="s">
        <v>148</v>
      </c>
      <c r="C18" s="200" t="s">
        <v>143</v>
      </c>
      <c r="D18" s="194" t="s">
        <v>149</v>
      </c>
      <c r="E18" s="194" t="s">
        <v>85</v>
      </c>
      <c r="F18" s="194" t="s">
        <v>85</v>
      </c>
      <c r="G18" s="194" t="s">
        <v>150</v>
      </c>
      <c r="H18" s="194" t="s">
        <v>151</v>
      </c>
      <c r="I18" s="194" t="s">
        <v>152</v>
      </c>
      <c r="J18" s="196">
        <v>64276.35</v>
      </c>
      <c r="K18" s="194" t="s">
        <v>113</v>
      </c>
      <c r="L18" s="194" t="s">
        <v>89</v>
      </c>
      <c r="M18" s="194" t="s">
        <v>90</v>
      </c>
      <c r="N18" s="194" t="s">
        <v>91</v>
      </c>
      <c r="O18" s="194" t="s">
        <v>93</v>
      </c>
      <c r="P18" s="194" t="s">
        <v>97</v>
      </c>
      <c r="Q18" s="173" t="s">
        <v>91</v>
      </c>
      <c r="R18" s="173" t="s">
        <v>91</v>
      </c>
      <c r="S18" s="173" t="s">
        <v>93</v>
      </c>
      <c r="T18" s="173" t="s">
        <v>93</v>
      </c>
      <c r="U18" s="173" t="s">
        <v>93</v>
      </c>
      <c r="V18" s="173" t="s">
        <v>93</v>
      </c>
      <c r="W18" s="194" t="s">
        <v>93</v>
      </c>
      <c r="X18" s="194" t="s">
        <v>93</v>
      </c>
      <c r="Y18" s="173" t="s">
        <v>93</v>
      </c>
    </row>
    <row r="19" spans="1:25" ht="12.75">
      <c r="A19" s="197">
        <v>15</v>
      </c>
      <c r="B19" s="194" t="s">
        <v>153</v>
      </c>
      <c r="C19" s="200" t="s">
        <v>143</v>
      </c>
      <c r="D19" s="194" t="s">
        <v>154</v>
      </c>
      <c r="E19" s="194" t="s">
        <v>85</v>
      </c>
      <c r="F19" s="194" t="s">
        <v>85</v>
      </c>
      <c r="G19" s="194" t="s">
        <v>155</v>
      </c>
      <c r="H19" s="194" t="s">
        <v>156</v>
      </c>
      <c r="I19" s="194" t="s">
        <v>157</v>
      </c>
      <c r="J19" s="196">
        <v>18777</v>
      </c>
      <c r="K19" s="194" t="s">
        <v>158</v>
      </c>
      <c r="L19" s="194" t="s">
        <v>89</v>
      </c>
      <c r="M19" s="194" t="s">
        <v>90</v>
      </c>
      <c r="N19" s="194" t="s">
        <v>91</v>
      </c>
      <c r="O19" s="194" t="s">
        <v>93</v>
      </c>
      <c r="P19" s="194" t="s">
        <v>97</v>
      </c>
      <c r="Q19" s="173" t="s">
        <v>91</v>
      </c>
      <c r="R19" s="173" t="s">
        <v>91</v>
      </c>
      <c r="S19" s="173" t="s">
        <v>93</v>
      </c>
      <c r="T19" s="173" t="s">
        <v>93</v>
      </c>
      <c r="U19" s="173" t="s">
        <v>93</v>
      </c>
      <c r="V19" s="173" t="s">
        <v>93</v>
      </c>
      <c r="W19" s="194" t="s">
        <v>93</v>
      </c>
      <c r="X19" s="194" t="s">
        <v>93</v>
      </c>
      <c r="Y19" s="173" t="s">
        <v>93</v>
      </c>
    </row>
    <row r="20" spans="1:25" ht="12.75">
      <c r="A20" s="197">
        <v>16</v>
      </c>
      <c r="B20" s="194" t="s">
        <v>159</v>
      </c>
      <c r="C20" s="200" t="s">
        <v>143</v>
      </c>
      <c r="D20" s="194" t="s">
        <v>160</v>
      </c>
      <c r="E20" s="194" t="s">
        <v>85</v>
      </c>
      <c r="F20" s="194" t="s">
        <v>85</v>
      </c>
      <c r="G20" s="194" t="s">
        <v>161</v>
      </c>
      <c r="H20" s="194" t="s">
        <v>162</v>
      </c>
      <c r="I20" s="194" t="s">
        <v>163</v>
      </c>
      <c r="J20" s="196">
        <v>19752.09</v>
      </c>
      <c r="K20" s="199">
        <v>1998</v>
      </c>
      <c r="L20" s="194" t="s">
        <v>89</v>
      </c>
      <c r="M20" s="194" t="s">
        <v>90</v>
      </c>
      <c r="N20" s="194" t="s">
        <v>91</v>
      </c>
      <c r="O20" s="194" t="s">
        <v>93</v>
      </c>
      <c r="P20" s="194" t="s">
        <v>97</v>
      </c>
      <c r="Q20" s="173" t="s">
        <v>91</v>
      </c>
      <c r="R20" s="173" t="s">
        <v>91</v>
      </c>
      <c r="S20" s="173" t="s">
        <v>93</v>
      </c>
      <c r="T20" s="173" t="s">
        <v>93</v>
      </c>
      <c r="U20" s="173" t="s">
        <v>93</v>
      </c>
      <c r="V20" s="173" t="s">
        <v>93</v>
      </c>
      <c r="W20" s="194" t="s">
        <v>93</v>
      </c>
      <c r="X20" s="194" t="s">
        <v>93</v>
      </c>
      <c r="Y20" s="173" t="s">
        <v>93</v>
      </c>
    </row>
    <row r="21" spans="1:25" ht="12.75">
      <c r="A21" s="197">
        <v>17</v>
      </c>
      <c r="B21" s="194" t="s">
        <v>164</v>
      </c>
      <c r="C21" s="200" t="s">
        <v>143</v>
      </c>
      <c r="D21" s="194" t="s">
        <v>165</v>
      </c>
      <c r="E21" s="194" t="s">
        <v>85</v>
      </c>
      <c r="F21" s="194" t="s">
        <v>85</v>
      </c>
      <c r="G21" s="194" t="s">
        <v>166</v>
      </c>
      <c r="H21" s="194" t="s">
        <v>167</v>
      </c>
      <c r="I21" s="194" t="s">
        <v>168</v>
      </c>
      <c r="J21" s="196">
        <v>31725</v>
      </c>
      <c r="K21" s="194" t="s">
        <v>113</v>
      </c>
      <c r="L21" s="194" t="s">
        <v>89</v>
      </c>
      <c r="M21" s="194" t="s">
        <v>90</v>
      </c>
      <c r="N21" s="194" t="s">
        <v>91</v>
      </c>
      <c r="O21" s="194" t="s">
        <v>91</v>
      </c>
      <c r="P21" s="173" t="s">
        <v>92</v>
      </c>
      <c r="Q21" s="173" t="s">
        <v>91</v>
      </c>
      <c r="R21" s="173" t="s">
        <v>91</v>
      </c>
      <c r="S21" s="173" t="s">
        <v>93</v>
      </c>
      <c r="T21" s="173" t="s">
        <v>93</v>
      </c>
      <c r="U21" s="173" t="s">
        <v>93</v>
      </c>
      <c r="V21" s="173" t="s">
        <v>91</v>
      </c>
      <c r="W21" s="194" t="s">
        <v>93</v>
      </c>
      <c r="X21" s="194" t="s">
        <v>93</v>
      </c>
      <c r="Y21" s="173" t="s">
        <v>93</v>
      </c>
    </row>
    <row r="22" spans="1:25" ht="12.75">
      <c r="A22" s="197">
        <v>18</v>
      </c>
      <c r="B22" s="194" t="s">
        <v>169</v>
      </c>
      <c r="C22" s="200" t="s">
        <v>143</v>
      </c>
      <c r="D22" s="194" t="s">
        <v>106</v>
      </c>
      <c r="E22" s="194" t="s">
        <v>85</v>
      </c>
      <c r="F22" s="194" t="s">
        <v>85</v>
      </c>
      <c r="G22" s="194" t="s">
        <v>107</v>
      </c>
      <c r="H22" s="194" t="s">
        <v>170</v>
      </c>
      <c r="I22" s="194" t="s">
        <v>171</v>
      </c>
      <c r="J22" s="196">
        <v>8279</v>
      </c>
      <c r="K22" s="194" t="s">
        <v>158</v>
      </c>
      <c r="L22" s="194" t="s">
        <v>89</v>
      </c>
      <c r="M22" s="194" t="s">
        <v>90</v>
      </c>
      <c r="N22" s="194" t="s">
        <v>91</v>
      </c>
      <c r="O22" s="194" t="s">
        <v>91</v>
      </c>
      <c r="P22" s="173" t="s">
        <v>92</v>
      </c>
      <c r="Q22" s="173" t="s">
        <v>91</v>
      </c>
      <c r="R22" s="173" t="s">
        <v>91</v>
      </c>
      <c r="S22" s="173" t="s">
        <v>93</v>
      </c>
      <c r="T22" s="173" t="s">
        <v>93</v>
      </c>
      <c r="U22" s="173" t="s">
        <v>93</v>
      </c>
      <c r="V22" s="173" t="s">
        <v>91</v>
      </c>
      <c r="W22" s="194" t="s">
        <v>93</v>
      </c>
      <c r="X22" s="194" t="s">
        <v>93</v>
      </c>
      <c r="Y22" s="173" t="s">
        <v>93</v>
      </c>
    </row>
    <row r="23" spans="1:25" ht="12.75">
      <c r="A23" s="197">
        <v>19</v>
      </c>
      <c r="B23" s="194" t="s">
        <v>172</v>
      </c>
      <c r="C23" s="200" t="s">
        <v>143</v>
      </c>
      <c r="D23" s="194" t="s">
        <v>173</v>
      </c>
      <c r="E23" s="194" t="s">
        <v>85</v>
      </c>
      <c r="F23" s="194" t="s">
        <v>85</v>
      </c>
      <c r="G23" s="194" t="s">
        <v>138</v>
      </c>
      <c r="H23" s="194" t="s">
        <v>174</v>
      </c>
      <c r="I23" s="194" t="s">
        <v>175</v>
      </c>
      <c r="J23" s="196">
        <v>29297</v>
      </c>
      <c r="K23" s="194" t="s">
        <v>176</v>
      </c>
      <c r="L23" s="194" t="s">
        <v>89</v>
      </c>
      <c r="M23" s="194" t="s">
        <v>90</v>
      </c>
      <c r="N23" s="194" t="s">
        <v>91</v>
      </c>
      <c r="O23" s="194" t="s">
        <v>91</v>
      </c>
      <c r="P23" s="173" t="s">
        <v>92</v>
      </c>
      <c r="Q23" s="173" t="s">
        <v>91</v>
      </c>
      <c r="R23" s="173" t="s">
        <v>91</v>
      </c>
      <c r="S23" s="173" t="s">
        <v>91</v>
      </c>
      <c r="T23" s="173" t="s">
        <v>93</v>
      </c>
      <c r="U23" s="173" t="s">
        <v>91</v>
      </c>
      <c r="V23" s="173" t="s">
        <v>93</v>
      </c>
      <c r="W23" s="194" t="s">
        <v>93</v>
      </c>
      <c r="X23" s="194" t="s">
        <v>93</v>
      </c>
      <c r="Y23" s="173" t="s">
        <v>93</v>
      </c>
    </row>
    <row r="24" spans="1:25" ht="12.75">
      <c r="A24" s="197">
        <v>20</v>
      </c>
      <c r="B24" s="173" t="s">
        <v>177</v>
      </c>
      <c r="C24" s="200" t="s">
        <v>143</v>
      </c>
      <c r="D24" s="173" t="s">
        <v>178</v>
      </c>
      <c r="E24" s="173" t="s">
        <v>85</v>
      </c>
      <c r="F24" s="173" t="s">
        <v>85</v>
      </c>
      <c r="G24" s="173">
        <v>78</v>
      </c>
      <c r="H24" s="173">
        <v>750</v>
      </c>
      <c r="I24" s="173" t="s">
        <v>179</v>
      </c>
      <c r="J24" s="196">
        <v>24183.74</v>
      </c>
      <c r="K24" s="199">
        <v>2001</v>
      </c>
      <c r="L24" s="194" t="s">
        <v>89</v>
      </c>
      <c r="M24" s="194" t="s">
        <v>90</v>
      </c>
      <c r="N24" s="194" t="s">
        <v>91</v>
      </c>
      <c r="O24" s="173" t="s">
        <v>91</v>
      </c>
      <c r="P24" s="173" t="s">
        <v>92</v>
      </c>
      <c r="Q24" s="173" t="s">
        <v>91</v>
      </c>
      <c r="R24" s="173" t="s">
        <v>91</v>
      </c>
      <c r="S24" s="173" t="s">
        <v>93</v>
      </c>
      <c r="T24" s="173" t="s">
        <v>93</v>
      </c>
      <c r="U24" s="173" t="s">
        <v>93</v>
      </c>
      <c r="V24" s="173" t="s">
        <v>91</v>
      </c>
      <c r="W24" s="194" t="s">
        <v>93</v>
      </c>
      <c r="X24" s="194" t="s">
        <v>93</v>
      </c>
      <c r="Y24" s="173" t="s">
        <v>93</v>
      </c>
    </row>
    <row r="25" spans="1:25" ht="12.75">
      <c r="A25" s="197">
        <v>21</v>
      </c>
      <c r="B25" s="173" t="s">
        <v>180</v>
      </c>
      <c r="C25" s="200" t="s">
        <v>143</v>
      </c>
      <c r="D25" s="173" t="s">
        <v>181</v>
      </c>
      <c r="E25" s="173" t="s">
        <v>85</v>
      </c>
      <c r="F25" s="173" t="s">
        <v>85</v>
      </c>
      <c r="G25" s="173">
        <v>77</v>
      </c>
      <c r="H25" s="173">
        <v>939</v>
      </c>
      <c r="I25" s="173" t="s">
        <v>182</v>
      </c>
      <c r="J25" s="196">
        <v>20275</v>
      </c>
      <c r="K25" s="199">
        <v>2005</v>
      </c>
      <c r="L25" s="194" t="s">
        <v>89</v>
      </c>
      <c r="M25" s="194" t="s">
        <v>90</v>
      </c>
      <c r="N25" s="194" t="s">
        <v>91</v>
      </c>
      <c r="O25" s="173" t="s">
        <v>91</v>
      </c>
      <c r="P25" s="173" t="s">
        <v>92</v>
      </c>
      <c r="Q25" s="173" t="s">
        <v>91</v>
      </c>
      <c r="R25" s="173" t="s">
        <v>91</v>
      </c>
      <c r="S25" s="173" t="s">
        <v>91</v>
      </c>
      <c r="T25" s="173" t="s">
        <v>93</v>
      </c>
      <c r="U25" s="173" t="s">
        <v>91</v>
      </c>
      <c r="V25" s="173" t="s">
        <v>91</v>
      </c>
      <c r="W25" s="194" t="s">
        <v>93</v>
      </c>
      <c r="X25" s="194" t="s">
        <v>93</v>
      </c>
      <c r="Y25" s="173" t="s">
        <v>93</v>
      </c>
    </row>
    <row r="26" spans="1:25" s="204" customFormat="1" ht="25.5">
      <c r="A26" s="201">
        <v>22</v>
      </c>
      <c r="B26" s="174" t="s">
        <v>183</v>
      </c>
      <c r="C26" s="174" t="s">
        <v>143</v>
      </c>
      <c r="D26" s="174" t="s">
        <v>184</v>
      </c>
      <c r="E26" s="174" t="s">
        <v>85</v>
      </c>
      <c r="F26" s="174" t="s">
        <v>85</v>
      </c>
      <c r="G26" s="174">
        <v>110</v>
      </c>
      <c r="H26" s="174">
        <v>1365</v>
      </c>
      <c r="I26" s="174" t="s">
        <v>185</v>
      </c>
      <c r="J26" s="202">
        <v>27325</v>
      </c>
      <c r="K26" s="203">
        <v>2015</v>
      </c>
      <c r="L26" s="194" t="s">
        <v>89</v>
      </c>
      <c r="M26" s="194" t="s">
        <v>90</v>
      </c>
      <c r="N26" s="194" t="s">
        <v>91</v>
      </c>
      <c r="O26" s="194" t="s">
        <v>91</v>
      </c>
      <c r="P26" s="194" t="s">
        <v>141</v>
      </c>
      <c r="Q26" s="174" t="s">
        <v>93</v>
      </c>
      <c r="R26" s="174" t="s">
        <v>93</v>
      </c>
      <c r="S26" s="174" t="s">
        <v>93</v>
      </c>
      <c r="T26" s="174" t="s">
        <v>93</v>
      </c>
      <c r="U26" s="174" t="s">
        <v>91</v>
      </c>
      <c r="V26" s="174" t="s">
        <v>93</v>
      </c>
      <c r="W26" s="191" t="s">
        <v>93</v>
      </c>
      <c r="X26" s="191" t="s">
        <v>93</v>
      </c>
      <c r="Y26" s="173" t="s">
        <v>93</v>
      </c>
    </row>
    <row r="27" spans="1:25" ht="12.75">
      <c r="A27" s="197">
        <v>23</v>
      </c>
      <c r="B27" s="173" t="s">
        <v>186</v>
      </c>
      <c r="C27" s="200" t="s">
        <v>143</v>
      </c>
      <c r="D27" s="173" t="s">
        <v>187</v>
      </c>
      <c r="E27" s="173" t="s">
        <v>85</v>
      </c>
      <c r="F27" s="173" t="s">
        <v>85</v>
      </c>
      <c r="G27" s="173">
        <v>170</v>
      </c>
      <c r="H27" s="173">
        <v>7950</v>
      </c>
      <c r="I27" s="173" t="s">
        <v>188</v>
      </c>
      <c r="J27" s="196">
        <v>58559</v>
      </c>
      <c r="K27" s="199">
        <v>2004</v>
      </c>
      <c r="L27" s="194" t="s">
        <v>89</v>
      </c>
      <c r="M27" s="194" t="s">
        <v>90</v>
      </c>
      <c r="N27" s="194" t="s">
        <v>91</v>
      </c>
      <c r="O27" s="173" t="s">
        <v>93</v>
      </c>
      <c r="P27" s="173" t="s">
        <v>97</v>
      </c>
      <c r="Q27" s="173" t="s">
        <v>91</v>
      </c>
      <c r="R27" s="173" t="s">
        <v>91</v>
      </c>
      <c r="S27" s="173" t="s">
        <v>93</v>
      </c>
      <c r="T27" s="173" t="s">
        <v>93</v>
      </c>
      <c r="U27" s="173" t="s">
        <v>93</v>
      </c>
      <c r="V27" s="173" t="s">
        <v>93</v>
      </c>
      <c r="W27" s="194" t="s">
        <v>93</v>
      </c>
      <c r="X27" s="194" t="s">
        <v>93</v>
      </c>
      <c r="Y27" s="173" t="s">
        <v>93</v>
      </c>
    </row>
    <row r="28" spans="1:25" ht="12.75">
      <c r="A28" s="197">
        <v>24</v>
      </c>
      <c r="B28" s="173" t="s">
        <v>189</v>
      </c>
      <c r="C28" s="200" t="s">
        <v>143</v>
      </c>
      <c r="D28" s="173" t="s">
        <v>106</v>
      </c>
      <c r="E28" s="173" t="s">
        <v>85</v>
      </c>
      <c r="F28" s="173" t="s">
        <v>85</v>
      </c>
      <c r="G28" s="173">
        <v>55</v>
      </c>
      <c r="H28" s="173">
        <v>823</v>
      </c>
      <c r="I28" s="173" t="s">
        <v>190</v>
      </c>
      <c r="J28" s="196">
        <v>12103.65</v>
      </c>
      <c r="K28" s="199">
        <v>2004</v>
      </c>
      <c r="L28" s="194" t="s">
        <v>89</v>
      </c>
      <c r="M28" s="194" t="s">
        <v>90</v>
      </c>
      <c r="N28" s="194" t="s">
        <v>91</v>
      </c>
      <c r="O28" s="194" t="s">
        <v>91</v>
      </c>
      <c r="P28" s="173" t="s">
        <v>92</v>
      </c>
      <c r="Q28" s="173" t="s">
        <v>91</v>
      </c>
      <c r="R28" s="173" t="s">
        <v>91</v>
      </c>
      <c r="S28" s="173" t="s">
        <v>93</v>
      </c>
      <c r="T28" s="173" t="s">
        <v>93</v>
      </c>
      <c r="U28" s="173" t="s">
        <v>93</v>
      </c>
      <c r="V28" s="173" t="s">
        <v>91</v>
      </c>
      <c r="W28" s="194" t="s">
        <v>93</v>
      </c>
      <c r="X28" s="194" t="s">
        <v>93</v>
      </c>
      <c r="Y28" s="173" t="s">
        <v>93</v>
      </c>
    </row>
    <row r="29" spans="1:25" ht="12.75">
      <c r="A29" s="197">
        <v>25</v>
      </c>
      <c r="B29" s="173" t="s">
        <v>191</v>
      </c>
      <c r="C29" s="200" t="s">
        <v>143</v>
      </c>
      <c r="D29" s="173" t="s">
        <v>192</v>
      </c>
      <c r="E29" s="173" t="s">
        <v>85</v>
      </c>
      <c r="F29" s="173" t="s">
        <v>85</v>
      </c>
      <c r="G29" s="173">
        <v>265</v>
      </c>
      <c r="H29" s="173">
        <v>9260</v>
      </c>
      <c r="I29" s="173" t="s">
        <v>193</v>
      </c>
      <c r="J29" s="196">
        <v>106063.26</v>
      </c>
      <c r="K29" s="199">
        <v>2006</v>
      </c>
      <c r="L29" s="194" t="s">
        <v>89</v>
      </c>
      <c r="M29" s="194" t="s">
        <v>90</v>
      </c>
      <c r="N29" s="194" t="s">
        <v>91</v>
      </c>
      <c r="O29" s="173" t="s">
        <v>93</v>
      </c>
      <c r="P29" s="173" t="s">
        <v>97</v>
      </c>
      <c r="Q29" s="173" t="s">
        <v>91</v>
      </c>
      <c r="R29" s="173" t="s">
        <v>91</v>
      </c>
      <c r="S29" s="173" t="s">
        <v>93</v>
      </c>
      <c r="T29" s="173" t="s">
        <v>93</v>
      </c>
      <c r="U29" s="173" t="s">
        <v>93</v>
      </c>
      <c r="V29" s="173" t="s">
        <v>93</v>
      </c>
      <c r="W29" s="194" t="s">
        <v>93</v>
      </c>
      <c r="X29" s="194" t="s">
        <v>93</v>
      </c>
      <c r="Y29" s="173" t="s">
        <v>93</v>
      </c>
    </row>
    <row r="30" spans="1:25" s="204" customFormat="1" ht="25.5">
      <c r="A30" s="201">
        <v>26</v>
      </c>
      <c r="B30" s="174" t="s">
        <v>194</v>
      </c>
      <c r="C30" s="174" t="s">
        <v>143</v>
      </c>
      <c r="D30" s="174" t="s">
        <v>195</v>
      </c>
      <c r="E30" s="174" t="s">
        <v>85</v>
      </c>
      <c r="F30" s="174" t="s">
        <v>85</v>
      </c>
      <c r="G30" s="174">
        <v>66</v>
      </c>
      <c r="H30" s="174">
        <v>1616</v>
      </c>
      <c r="I30" s="174" t="s">
        <v>196</v>
      </c>
      <c r="J30" s="202">
        <v>14040</v>
      </c>
      <c r="K30" s="203">
        <v>2014</v>
      </c>
      <c r="L30" s="191" t="s">
        <v>89</v>
      </c>
      <c r="M30" s="191" t="s">
        <v>90</v>
      </c>
      <c r="N30" s="191" t="s">
        <v>91</v>
      </c>
      <c r="O30" s="174" t="s">
        <v>91</v>
      </c>
      <c r="P30" s="173" t="s">
        <v>92</v>
      </c>
      <c r="Q30" s="174" t="s">
        <v>91</v>
      </c>
      <c r="R30" s="174" t="s">
        <v>91</v>
      </c>
      <c r="S30" s="174" t="s">
        <v>91</v>
      </c>
      <c r="T30" s="174" t="s">
        <v>93</v>
      </c>
      <c r="U30" s="174" t="s">
        <v>91</v>
      </c>
      <c r="V30" s="174" t="s">
        <v>93</v>
      </c>
      <c r="W30" s="191" t="s">
        <v>93</v>
      </c>
      <c r="X30" s="191" t="s">
        <v>93</v>
      </c>
      <c r="Y30" s="173" t="s">
        <v>93</v>
      </c>
    </row>
    <row r="31" spans="1:25" s="204" customFormat="1" ht="25.5">
      <c r="A31" s="201">
        <v>27</v>
      </c>
      <c r="B31" s="174" t="s">
        <v>197</v>
      </c>
      <c r="C31" s="174" t="s">
        <v>143</v>
      </c>
      <c r="D31" s="174" t="s">
        <v>198</v>
      </c>
      <c r="E31" s="174" t="s">
        <v>85</v>
      </c>
      <c r="F31" s="174" t="s">
        <v>85</v>
      </c>
      <c r="G31" s="174">
        <v>94</v>
      </c>
      <c r="H31" s="174">
        <v>1137</v>
      </c>
      <c r="I31" s="174" t="s">
        <v>199</v>
      </c>
      <c r="J31" s="202">
        <v>24007</v>
      </c>
      <c r="K31" s="203">
        <v>2014</v>
      </c>
      <c r="L31" s="191" t="s">
        <v>89</v>
      </c>
      <c r="M31" s="191" t="s">
        <v>90</v>
      </c>
      <c r="N31" s="191" t="s">
        <v>91</v>
      </c>
      <c r="O31" s="174" t="s">
        <v>91</v>
      </c>
      <c r="P31" s="173" t="s">
        <v>92</v>
      </c>
      <c r="Q31" s="174" t="s">
        <v>91</v>
      </c>
      <c r="R31" s="174" t="s">
        <v>91</v>
      </c>
      <c r="S31" s="174" t="s">
        <v>91</v>
      </c>
      <c r="T31" s="174" t="s">
        <v>93</v>
      </c>
      <c r="U31" s="174" t="s">
        <v>91</v>
      </c>
      <c r="V31" s="174" t="s">
        <v>93</v>
      </c>
      <c r="W31" s="191" t="s">
        <v>93</v>
      </c>
      <c r="X31" s="191" t="s">
        <v>93</v>
      </c>
      <c r="Y31" s="173" t="s">
        <v>93</v>
      </c>
    </row>
    <row r="32" spans="1:25" s="204" customFormat="1" ht="25.5">
      <c r="A32" s="201">
        <v>28</v>
      </c>
      <c r="B32" s="174" t="s">
        <v>200</v>
      </c>
      <c r="C32" s="174" t="s">
        <v>143</v>
      </c>
      <c r="D32" s="174" t="s">
        <v>201</v>
      </c>
      <c r="E32" s="174" t="s">
        <v>85</v>
      </c>
      <c r="F32" s="174" t="s">
        <v>85</v>
      </c>
      <c r="G32" s="174">
        <v>81</v>
      </c>
      <c r="H32" s="174">
        <v>565</v>
      </c>
      <c r="I32" s="174" t="s">
        <v>202</v>
      </c>
      <c r="J32" s="202">
        <v>17787</v>
      </c>
      <c r="K32" s="203">
        <v>2014</v>
      </c>
      <c r="L32" s="191" t="s">
        <v>89</v>
      </c>
      <c r="M32" s="191" t="s">
        <v>90</v>
      </c>
      <c r="N32" s="191" t="s">
        <v>91</v>
      </c>
      <c r="O32" s="174" t="s">
        <v>91</v>
      </c>
      <c r="P32" s="173" t="s">
        <v>92</v>
      </c>
      <c r="Q32" s="174" t="s">
        <v>91</v>
      </c>
      <c r="R32" s="174" t="s">
        <v>91</v>
      </c>
      <c r="S32" s="174" t="s">
        <v>91</v>
      </c>
      <c r="T32" s="174" t="s">
        <v>93</v>
      </c>
      <c r="U32" s="174" t="s">
        <v>91</v>
      </c>
      <c r="V32" s="174" t="s">
        <v>93</v>
      </c>
      <c r="W32" s="191" t="s">
        <v>93</v>
      </c>
      <c r="X32" s="191" t="s">
        <v>93</v>
      </c>
      <c r="Y32" s="173" t="s">
        <v>93</v>
      </c>
    </row>
    <row r="33" spans="1:25" ht="12.75">
      <c r="A33" s="197">
        <v>29</v>
      </c>
      <c r="B33" s="173" t="s">
        <v>203</v>
      </c>
      <c r="C33" s="174" t="s">
        <v>143</v>
      </c>
      <c r="D33" s="173" t="s">
        <v>204</v>
      </c>
      <c r="E33" s="173" t="s">
        <v>85</v>
      </c>
      <c r="F33" s="173" t="s">
        <v>85</v>
      </c>
      <c r="G33" s="173">
        <v>88</v>
      </c>
      <c r="H33" s="173">
        <v>410</v>
      </c>
      <c r="I33" s="173" t="s">
        <v>205</v>
      </c>
      <c r="J33" s="196">
        <v>17693</v>
      </c>
      <c r="K33" s="199">
        <v>2011</v>
      </c>
      <c r="L33" s="194" t="s">
        <v>89</v>
      </c>
      <c r="M33" s="194" t="s">
        <v>90</v>
      </c>
      <c r="N33" s="194" t="s">
        <v>91</v>
      </c>
      <c r="O33" s="173" t="s">
        <v>91</v>
      </c>
      <c r="P33" s="205">
        <v>0</v>
      </c>
      <c r="Q33" s="173" t="s">
        <v>91</v>
      </c>
      <c r="R33" s="173" t="s">
        <v>91</v>
      </c>
      <c r="S33" s="173" t="s">
        <v>91</v>
      </c>
      <c r="T33" s="173" t="s">
        <v>93</v>
      </c>
      <c r="U33" s="173" t="s">
        <v>91</v>
      </c>
      <c r="V33" s="173" t="s">
        <v>93</v>
      </c>
      <c r="W33" s="194" t="s">
        <v>91</v>
      </c>
      <c r="X33" s="194" t="s">
        <v>93</v>
      </c>
      <c r="Y33" s="173" t="s">
        <v>93</v>
      </c>
    </row>
    <row r="34" spans="1:25" ht="12.75">
      <c r="A34" s="197">
        <v>30</v>
      </c>
      <c r="B34" s="173" t="s">
        <v>206</v>
      </c>
      <c r="C34" s="200" t="s">
        <v>143</v>
      </c>
      <c r="D34" s="173" t="s">
        <v>207</v>
      </c>
      <c r="E34" s="173" t="s">
        <v>85</v>
      </c>
      <c r="F34" s="173" t="s">
        <v>208</v>
      </c>
      <c r="G34" s="173">
        <v>107</v>
      </c>
      <c r="H34" s="173">
        <v>825</v>
      </c>
      <c r="I34" s="173" t="s">
        <v>209</v>
      </c>
      <c r="J34" s="196">
        <v>24807</v>
      </c>
      <c r="K34" s="199">
        <v>2013</v>
      </c>
      <c r="L34" s="194" t="s">
        <v>89</v>
      </c>
      <c r="M34" s="194" t="s">
        <v>90</v>
      </c>
      <c r="N34" s="194" t="s">
        <v>91</v>
      </c>
      <c r="O34" s="173" t="s">
        <v>91</v>
      </c>
      <c r="P34" s="173" t="s">
        <v>92</v>
      </c>
      <c r="Q34" s="173" t="s">
        <v>91</v>
      </c>
      <c r="R34" s="173" t="s">
        <v>91</v>
      </c>
      <c r="S34" s="173" t="s">
        <v>91</v>
      </c>
      <c r="T34" s="173" t="s">
        <v>93</v>
      </c>
      <c r="U34" s="173" t="s">
        <v>91</v>
      </c>
      <c r="V34" s="173" t="s">
        <v>93</v>
      </c>
      <c r="W34" s="194" t="s">
        <v>93</v>
      </c>
      <c r="X34" s="194" t="s">
        <v>93</v>
      </c>
      <c r="Y34" s="173" t="s">
        <v>91</v>
      </c>
    </row>
    <row r="35" spans="1:25" ht="12.75">
      <c r="A35" s="197">
        <v>31</v>
      </c>
      <c r="B35" s="173" t="s">
        <v>210</v>
      </c>
      <c r="C35" s="200" t="s">
        <v>143</v>
      </c>
      <c r="D35" s="173" t="s">
        <v>211</v>
      </c>
      <c r="E35" s="173" t="s">
        <v>85</v>
      </c>
      <c r="F35" s="173" t="s">
        <v>85</v>
      </c>
      <c r="G35" s="173">
        <v>13</v>
      </c>
      <c r="H35" s="173">
        <v>686</v>
      </c>
      <c r="I35" s="173" t="s">
        <v>212</v>
      </c>
      <c r="J35" s="196">
        <v>7000</v>
      </c>
      <c r="K35" s="199">
        <v>2013</v>
      </c>
      <c r="L35" s="194" t="s">
        <v>89</v>
      </c>
      <c r="M35" s="194" t="s">
        <v>90</v>
      </c>
      <c r="N35" s="194" t="s">
        <v>91</v>
      </c>
      <c r="O35" s="173" t="s">
        <v>93</v>
      </c>
      <c r="P35" s="173" t="s">
        <v>97</v>
      </c>
      <c r="Q35" s="173" t="s">
        <v>91</v>
      </c>
      <c r="R35" s="173" t="s">
        <v>91</v>
      </c>
      <c r="S35" s="173" t="s">
        <v>93</v>
      </c>
      <c r="T35" s="173" t="s">
        <v>93</v>
      </c>
      <c r="U35" s="173" t="s">
        <v>93</v>
      </c>
      <c r="V35" s="173" t="s">
        <v>93</v>
      </c>
      <c r="W35" s="194" t="s">
        <v>93</v>
      </c>
      <c r="X35" s="194" t="s">
        <v>93</v>
      </c>
      <c r="Y35" s="173" t="s">
        <v>93</v>
      </c>
    </row>
    <row r="36" spans="1:25" ht="12.75">
      <c r="A36" s="197">
        <v>32</v>
      </c>
      <c r="B36" s="173" t="s">
        <v>213</v>
      </c>
      <c r="C36" s="200" t="s">
        <v>143</v>
      </c>
      <c r="D36" s="173" t="s">
        <v>214</v>
      </c>
      <c r="E36" s="173" t="s">
        <v>85</v>
      </c>
      <c r="F36" s="173" t="s">
        <v>208</v>
      </c>
      <c r="G36" s="173">
        <v>125</v>
      </c>
      <c r="H36" s="173">
        <v>6500</v>
      </c>
      <c r="I36" s="173" t="s">
        <v>215</v>
      </c>
      <c r="J36" s="196">
        <v>75880</v>
      </c>
      <c r="K36" s="199">
        <v>2012</v>
      </c>
      <c r="L36" s="194" t="s">
        <v>89</v>
      </c>
      <c r="M36" s="194" t="s">
        <v>90</v>
      </c>
      <c r="N36" s="194" t="s">
        <v>91</v>
      </c>
      <c r="O36" s="173" t="s">
        <v>91</v>
      </c>
      <c r="P36" s="173" t="s">
        <v>92</v>
      </c>
      <c r="Q36" s="173" t="s">
        <v>91</v>
      </c>
      <c r="R36" s="173" t="s">
        <v>91</v>
      </c>
      <c r="S36" s="173" t="s">
        <v>91</v>
      </c>
      <c r="T36" s="173" t="s">
        <v>93</v>
      </c>
      <c r="U36" s="173" t="s">
        <v>91</v>
      </c>
      <c r="V36" s="173" t="s">
        <v>93</v>
      </c>
      <c r="W36" s="194" t="s">
        <v>93</v>
      </c>
      <c r="X36" s="194" t="s">
        <v>93</v>
      </c>
      <c r="Y36" s="173" t="s">
        <v>93</v>
      </c>
    </row>
    <row r="37" spans="1:25" ht="12.75">
      <c r="A37" s="197">
        <v>33</v>
      </c>
      <c r="B37" s="173" t="s">
        <v>336</v>
      </c>
      <c r="C37" s="200" t="s">
        <v>143</v>
      </c>
      <c r="D37" s="173" t="s">
        <v>337</v>
      </c>
      <c r="E37" s="173" t="s">
        <v>85</v>
      </c>
      <c r="F37" s="173" t="s">
        <v>85</v>
      </c>
      <c r="G37" s="173">
        <v>90</v>
      </c>
      <c r="H37" s="173">
        <v>675</v>
      </c>
      <c r="I37" s="173" t="s">
        <v>338</v>
      </c>
      <c r="J37" s="196">
        <v>17934</v>
      </c>
      <c r="K37" s="199">
        <v>2017</v>
      </c>
      <c r="L37" s="194" t="s">
        <v>89</v>
      </c>
      <c r="M37" s="194" t="s">
        <v>90</v>
      </c>
      <c r="N37" s="194" t="s">
        <v>91</v>
      </c>
      <c r="O37" s="173" t="s">
        <v>91</v>
      </c>
      <c r="P37" s="205">
        <v>0</v>
      </c>
      <c r="Q37" s="173" t="s">
        <v>91</v>
      </c>
      <c r="R37" s="173" t="s">
        <v>91</v>
      </c>
      <c r="S37" s="173" t="s">
        <v>91</v>
      </c>
      <c r="T37" s="173" t="s">
        <v>93</v>
      </c>
      <c r="U37" s="173" t="s">
        <v>91</v>
      </c>
      <c r="V37" s="173" t="s">
        <v>93</v>
      </c>
      <c r="W37" s="194" t="s">
        <v>91</v>
      </c>
      <c r="X37" s="194" t="s">
        <v>93</v>
      </c>
      <c r="Y37" s="173" t="s">
        <v>93</v>
      </c>
    </row>
    <row r="38" spans="1:25" ht="12.75">
      <c r="A38" s="197">
        <v>34</v>
      </c>
      <c r="B38" s="173" t="s">
        <v>354</v>
      </c>
      <c r="C38" s="200" t="s">
        <v>143</v>
      </c>
      <c r="D38" s="173" t="s">
        <v>355</v>
      </c>
      <c r="E38" s="173" t="s">
        <v>85</v>
      </c>
      <c r="F38" s="173" t="s">
        <v>85</v>
      </c>
      <c r="G38" s="173">
        <v>90</v>
      </c>
      <c r="H38" s="173"/>
      <c r="I38" s="173" t="s">
        <v>356</v>
      </c>
      <c r="J38" s="196">
        <v>19507.8</v>
      </c>
      <c r="K38" s="199">
        <v>2017</v>
      </c>
      <c r="L38" s="194" t="s">
        <v>89</v>
      </c>
      <c r="M38" s="194" t="s">
        <v>90</v>
      </c>
      <c r="N38" s="194" t="s">
        <v>91</v>
      </c>
      <c r="O38" s="194" t="s">
        <v>91</v>
      </c>
      <c r="P38" s="173" t="s">
        <v>92</v>
      </c>
      <c r="Q38" s="191" t="s">
        <v>91</v>
      </c>
      <c r="R38" s="191" t="s">
        <v>91</v>
      </c>
      <c r="S38" s="191" t="s">
        <v>91</v>
      </c>
      <c r="T38" s="191" t="s">
        <v>91</v>
      </c>
      <c r="U38" s="191" t="s">
        <v>91</v>
      </c>
      <c r="V38" s="191" t="s">
        <v>93</v>
      </c>
      <c r="W38" s="191" t="s">
        <v>91</v>
      </c>
      <c r="X38" s="194" t="s">
        <v>93</v>
      </c>
      <c r="Y38" s="173" t="s">
        <v>93</v>
      </c>
    </row>
    <row r="39" spans="1:25" ht="12.75">
      <c r="A39" s="197">
        <v>35</v>
      </c>
      <c r="B39" s="173" t="s">
        <v>216</v>
      </c>
      <c r="C39" s="200" t="s">
        <v>217</v>
      </c>
      <c r="D39" s="173" t="s">
        <v>218</v>
      </c>
      <c r="E39" s="173" t="s">
        <v>85</v>
      </c>
      <c r="F39" s="173" t="s">
        <v>85</v>
      </c>
      <c r="G39" s="173">
        <v>112</v>
      </c>
      <c r="H39" s="173" t="s">
        <v>97</v>
      </c>
      <c r="I39" s="173" t="s">
        <v>219</v>
      </c>
      <c r="J39" s="196">
        <v>75918.38</v>
      </c>
      <c r="K39" s="199">
        <v>2006</v>
      </c>
      <c r="L39" s="194" t="s">
        <v>89</v>
      </c>
      <c r="M39" s="194" t="s">
        <v>90</v>
      </c>
      <c r="N39" s="194" t="s">
        <v>91</v>
      </c>
      <c r="O39" s="173" t="s">
        <v>93</v>
      </c>
      <c r="P39" s="173" t="s">
        <v>97</v>
      </c>
      <c r="Q39" s="173" t="s">
        <v>91</v>
      </c>
      <c r="R39" s="173" t="s">
        <v>91</v>
      </c>
      <c r="S39" s="173" t="s">
        <v>93</v>
      </c>
      <c r="T39" s="173" t="s">
        <v>93</v>
      </c>
      <c r="U39" s="173" t="s">
        <v>93</v>
      </c>
      <c r="V39" s="173" t="s">
        <v>93</v>
      </c>
      <c r="W39" s="194" t="s">
        <v>93</v>
      </c>
      <c r="X39" s="194" t="s">
        <v>93</v>
      </c>
      <c r="Y39" s="173" t="s">
        <v>93</v>
      </c>
    </row>
    <row r="40" spans="1:25" ht="12.75">
      <c r="A40" s="197">
        <v>36</v>
      </c>
      <c r="B40" s="194" t="s">
        <v>220</v>
      </c>
      <c r="C40" s="200" t="s">
        <v>217</v>
      </c>
      <c r="D40" s="173" t="s">
        <v>221</v>
      </c>
      <c r="E40" s="173" t="s">
        <v>85</v>
      </c>
      <c r="F40" s="173" t="s">
        <v>85</v>
      </c>
      <c r="G40" s="173">
        <v>70</v>
      </c>
      <c r="H40" s="173" t="s">
        <v>97</v>
      </c>
      <c r="I40" s="173" t="s">
        <v>222</v>
      </c>
      <c r="J40" s="196">
        <v>28755.45</v>
      </c>
      <c r="K40" s="199">
        <v>2001</v>
      </c>
      <c r="L40" s="194" t="s">
        <v>89</v>
      </c>
      <c r="M40" s="194" t="s">
        <v>90</v>
      </c>
      <c r="N40" s="194" t="s">
        <v>91</v>
      </c>
      <c r="O40" s="173" t="s">
        <v>93</v>
      </c>
      <c r="P40" s="173" t="s">
        <v>97</v>
      </c>
      <c r="Q40" s="173" t="s">
        <v>91</v>
      </c>
      <c r="R40" s="173" t="s">
        <v>91</v>
      </c>
      <c r="S40" s="173" t="s">
        <v>93</v>
      </c>
      <c r="T40" s="173" t="s">
        <v>93</v>
      </c>
      <c r="U40" s="173" t="s">
        <v>93</v>
      </c>
      <c r="V40" s="173" t="s">
        <v>93</v>
      </c>
      <c r="W40" s="194" t="s">
        <v>93</v>
      </c>
      <c r="X40" s="194" t="s">
        <v>93</v>
      </c>
      <c r="Y40" s="173" t="s">
        <v>93</v>
      </c>
    </row>
    <row r="41" spans="1:25" ht="12.75">
      <c r="A41" s="197">
        <v>37</v>
      </c>
      <c r="B41" s="173" t="s">
        <v>223</v>
      </c>
      <c r="C41" s="200" t="s">
        <v>217</v>
      </c>
      <c r="D41" s="173" t="s">
        <v>224</v>
      </c>
      <c r="E41" s="173" t="s">
        <v>85</v>
      </c>
      <c r="F41" s="173" t="s">
        <v>85</v>
      </c>
      <c r="G41" s="173">
        <v>75</v>
      </c>
      <c r="H41" s="173" t="s">
        <v>97</v>
      </c>
      <c r="I41" s="173" t="s">
        <v>225</v>
      </c>
      <c r="J41" s="196">
        <v>41305</v>
      </c>
      <c r="K41" s="199">
        <v>2016</v>
      </c>
      <c r="L41" s="194" t="s">
        <v>89</v>
      </c>
      <c r="M41" s="194" t="s">
        <v>90</v>
      </c>
      <c r="N41" s="194" t="s">
        <v>91</v>
      </c>
      <c r="O41" s="173" t="s">
        <v>91</v>
      </c>
      <c r="P41" s="205">
        <v>0</v>
      </c>
      <c r="Q41" s="173" t="s">
        <v>93</v>
      </c>
      <c r="R41" s="173" t="s">
        <v>93</v>
      </c>
      <c r="S41" s="173" t="s">
        <v>93</v>
      </c>
      <c r="T41" s="173" t="s">
        <v>93</v>
      </c>
      <c r="U41" s="173" t="s">
        <v>91</v>
      </c>
      <c r="V41" s="173" t="s">
        <v>93</v>
      </c>
      <c r="W41" s="194" t="s">
        <v>93</v>
      </c>
      <c r="X41" s="194" t="s">
        <v>93</v>
      </c>
      <c r="Y41" s="173" t="s">
        <v>93</v>
      </c>
    </row>
    <row r="42" spans="1:25" ht="12.75">
      <c r="A42" s="201">
        <v>38</v>
      </c>
      <c r="B42" s="173" t="s">
        <v>226</v>
      </c>
      <c r="C42" s="200" t="s">
        <v>217</v>
      </c>
      <c r="D42" s="173" t="s">
        <v>227</v>
      </c>
      <c r="E42" s="173" t="s">
        <v>85</v>
      </c>
      <c r="F42" s="173" t="s">
        <v>85</v>
      </c>
      <c r="G42" s="173">
        <v>63</v>
      </c>
      <c r="H42" s="173" t="s">
        <v>97</v>
      </c>
      <c r="I42" s="173" t="s">
        <v>228</v>
      </c>
      <c r="J42" s="196">
        <v>38708</v>
      </c>
      <c r="K42" s="199">
        <v>2014</v>
      </c>
      <c r="L42" s="194" t="s">
        <v>89</v>
      </c>
      <c r="M42" s="194" t="s">
        <v>90</v>
      </c>
      <c r="N42" s="194" t="s">
        <v>91</v>
      </c>
      <c r="O42" s="173" t="s">
        <v>91</v>
      </c>
      <c r="P42" s="173" t="s">
        <v>92</v>
      </c>
      <c r="Q42" s="173" t="s">
        <v>91</v>
      </c>
      <c r="R42" s="173" t="s">
        <v>91</v>
      </c>
      <c r="S42" s="173" t="s">
        <v>93</v>
      </c>
      <c r="T42" s="173" t="s">
        <v>93</v>
      </c>
      <c r="U42" s="173" t="s">
        <v>91</v>
      </c>
      <c r="V42" s="173" t="s">
        <v>93</v>
      </c>
      <c r="W42" s="194" t="s">
        <v>93</v>
      </c>
      <c r="X42" s="194" t="s">
        <v>93</v>
      </c>
      <c r="Y42" s="173" t="s">
        <v>93</v>
      </c>
    </row>
    <row r="43" spans="1:25" ht="12.75">
      <c r="A43" s="201">
        <v>39</v>
      </c>
      <c r="B43" s="194" t="s">
        <v>229</v>
      </c>
      <c r="C43" s="198" t="s">
        <v>217</v>
      </c>
      <c r="D43" s="194" t="s">
        <v>230</v>
      </c>
      <c r="E43" s="194" t="s">
        <v>85</v>
      </c>
      <c r="F43" s="194" t="s">
        <v>85</v>
      </c>
      <c r="G43" s="194" t="s">
        <v>231</v>
      </c>
      <c r="H43" s="194" t="s">
        <v>97</v>
      </c>
      <c r="I43" s="194" t="s">
        <v>232</v>
      </c>
      <c r="J43" s="196">
        <v>32459</v>
      </c>
      <c r="K43" s="199">
        <v>2005</v>
      </c>
      <c r="L43" s="194" t="s">
        <v>89</v>
      </c>
      <c r="M43" s="194" t="s">
        <v>90</v>
      </c>
      <c r="N43" s="194" t="s">
        <v>91</v>
      </c>
      <c r="O43" s="194" t="s">
        <v>93</v>
      </c>
      <c r="P43" s="194" t="s">
        <v>97</v>
      </c>
      <c r="Q43" s="173" t="s">
        <v>91</v>
      </c>
      <c r="R43" s="173" t="s">
        <v>91</v>
      </c>
      <c r="S43" s="173" t="s">
        <v>93</v>
      </c>
      <c r="T43" s="173" t="s">
        <v>93</v>
      </c>
      <c r="U43" s="173" t="s">
        <v>93</v>
      </c>
      <c r="V43" s="173" t="s">
        <v>93</v>
      </c>
      <c r="W43" s="194" t="s">
        <v>93</v>
      </c>
      <c r="X43" s="194" t="s">
        <v>93</v>
      </c>
      <c r="Y43" s="173" t="s">
        <v>93</v>
      </c>
    </row>
    <row r="44" spans="1:25" s="204" customFormat="1" ht="25.5">
      <c r="A44" s="197">
        <v>40</v>
      </c>
      <c r="B44" s="191" t="s">
        <v>233</v>
      </c>
      <c r="C44" s="191" t="s">
        <v>234</v>
      </c>
      <c r="D44" s="191" t="s">
        <v>235</v>
      </c>
      <c r="E44" s="191" t="s">
        <v>85</v>
      </c>
      <c r="F44" s="191" t="s">
        <v>85</v>
      </c>
      <c r="G44" s="191" t="s">
        <v>236</v>
      </c>
      <c r="H44" s="191" t="s">
        <v>97</v>
      </c>
      <c r="I44" s="191" t="s">
        <v>237</v>
      </c>
      <c r="J44" s="202">
        <v>28215</v>
      </c>
      <c r="K44" s="203">
        <v>2014</v>
      </c>
      <c r="L44" s="194" t="s">
        <v>89</v>
      </c>
      <c r="M44" s="191" t="s">
        <v>90</v>
      </c>
      <c r="N44" s="191" t="s">
        <v>91</v>
      </c>
      <c r="O44" s="191" t="s">
        <v>91</v>
      </c>
      <c r="P44" s="191" t="s">
        <v>238</v>
      </c>
      <c r="Q44" s="174" t="s">
        <v>91</v>
      </c>
      <c r="R44" s="174" t="s">
        <v>91</v>
      </c>
      <c r="S44" s="174" t="s">
        <v>91</v>
      </c>
      <c r="T44" s="174" t="s">
        <v>93</v>
      </c>
      <c r="U44" s="174" t="s">
        <v>91</v>
      </c>
      <c r="V44" s="174" t="s">
        <v>93</v>
      </c>
      <c r="W44" s="191" t="s">
        <v>91</v>
      </c>
      <c r="X44" s="191" t="s">
        <v>93</v>
      </c>
      <c r="Y44" s="173" t="s">
        <v>93</v>
      </c>
    </row>
    <row r="45" spans="1:25" s="204" customFormat="1" ht="25.5">
      <c r="A45" s="197">
        <v>41</v>
      </c>
      <c r="B45" s="174" t="s">
        <v>239</v>
      </c>
      <c r="C45" s="174" t="s">
        <v>234</v>
      </c>
      <c r="D45" s="174" t="s">
        <v>240</v>
      </c>
      <c r="E45" s="174" t="s">
        <v>85</v>
      </c>
      <c r="F45" s="174" t="s">
        <v>85</v>
      </c>
      <c r="G45" s="174">
        <v>80</v>
      </c>
      <c r="H45" s="174">
        <v>640</v>
      </c>
      <c r="I45" s="174" t="s">
        <v>241</v>
      </c>
      <c r="J45" s="202">
        <v>29780</v>
      </c>
      <c r="K45" s="203">
        <v>2006</v>
      </c>
      <c r="L45" s="191" t="s">
        <v>89</v>
      </c>
      <c r="M45" s="191" t="s">
        <v>90</v>
      </c>
      <c r="N45" s="191" t="s">
        <v>91</v>
      </c>
      <c r="O45" s="174" t="s">
        <v>93</v>
      </c>
      <c r="P45" s="206" t="s">
        <v>97</v>
      </c>
      <c r="Q45" s="174" t="s">
        <v>91</v>
      </c>
      <c r="R45" s="174" t="s">
        <v>91</v>
      </c>
      <c r="S45" s="174" t="s">
        <v>91</v>
      </c>
      <c r="T45" s="174" t="s">
        <v>93</v>
      </c>
      <c r="U45" s="174" t="s">
        <v>93</v>
      </c>
      <c r="V45" s="174" t="s">
        <v>93</v>
      </c>
      <c r="W45" s="191" t="s">
        <v>91</v>
      </c>
      <c r="X45" s="191" t="s">
        <v>93</v>
      </c>
      <c r="Y45" s="173" t="s">
        <v>93</v>
      </c>
    </row>
    <row r="46" spans="1:25" ht="12.75">
      <c r="A46" s="201">
        <v>42</v>
      </c>
      <c r="B46" s="173"/>
      <c r="C46" s="157" t="s">
        <v>242</v>
      </c>
      <c r="D46" s="173" t="s">
        <v>243</v>
      </c>
      <c r="E46" s="173" t="s">
        <v>85</v>
      </c>
      <c r="F46" s="173" t="s">
        <v>85</v>
      </c>
      <c r="G46" s="173" t="s">
        <v>97</v>
      </c>
      <c r="H46" s="173">
        <v>500</v>
      </c>
      <c r="I46" s="173">
        <v>5350</v>
      </c>
      <c r="J46" s="196">
        <v>14390.72</v>
      </c>
      <c r="K46" s="199">
        <v>1994</v>
      </c>
      <c r="L46" s="194" t="s">
        <v>89</v>
      </c>
      <c r="M46" s="194" t="s">
        <v>90</v>
      </c>
      <c r="N46" s="194" t="s">
        <v>93</v>
      </c>
      <c r="O46" s="173" t="s">
        <v>93</v>
      </c>
      <c r="P46" s="173" t="s">
        <v>97</v>
      </c>
      <c r="Q46" s="173" t="s">
        <v>93</v>
      </c>
      <c r="R46" s="173" t="s">
        <v>93</v>
      </c>
      <c r="S46" s="173" t="s">
        <v>93</v>
      </c>
      <c r="T46" s="173" t="s">
        <v>93</v>
      </c>
      <c r="U46" s="173" t="s">
        <v>93</v>
      </c>
      <c r="V46" s="173" t="s">
        <v>93</v>
      </c>
      <c r="W46" s="194" t="s">
        <v>93</v>
      </c>
      <c r="X46" s="194" t="s">
        <v>93</v>
      </c>
      <c r="Y46" s="173" t="s">
        <v>93</v>
      </c>
    </row>
    <row r="47" spans="1:25" ht="12.75">
      <c r="A47" s="197">
        <v>43</v>
      </c>
      <c r="B47" s="194" t="s">
        <v>244</v>
      </c>
      <c r="C47" s="157" t="s">
        <v>242</v>
      </c>
      <c r="D47" s="191" t="s">
        <v>245</v>
      </c>
      <c r="E47" s="194" t="s">
        <v>85</v>
      </c>
      <c r="F47" s="194" t="s">
        <v>85</v>
      </c>
      <c r="G47" s="194" t="s">
        <v>97</v>
      </c>
      <c r="H47" s="194" t="s">
        <v>246</v>
      </c>
      <c r="I47" s="194" t="s">
        <v>247</v>
      </c>
      <c r="J47" s="196"/>
      <c r="K47" s="199">
        <v>2015</v>
      </c>
      <c r="L47" s="194" t="s">
        <v>89</v>
      </c>
      <c r="M47" s="194" t="s">
        <v>90</v>
      </c>
      <c r="N47" s="194" t="s">
        <v>93</v>
      </c>
      <c r="O47" s="194" t="s">
        <v>93</v>
      </c>
      <c r="P47" s="194" t="s">
        <v>97</v>
      </c>
      <c r="Q47" s="173" t="s">
        <v>93</v>
      </c>
      <c r="R47" s="173" t="s">
        <v>93</v>
      </c>
      <c r="S47" s="173" t="s">
        <v>93</v>
      </c>
      <c r="T47" s="173" t="s">
        <v>93</v>
      </c>
      <c r="U47" s="173" t="s">
        <v>93</v>
      </c>
      <c r="V47" s="173" t="s">
        <v>93</v>
      </c>
      <c r="W47" s="194" t="s">
        <v>93</v>
      </c>
      <c r="X47" s="194" t="s">
        <v>93</v>
      </c>
      <c r="Y47" s="173" t="s">
        <v>93</v>
      </c>
    </row>
    <row r="48" spans="1:25" s="204" customFormat="1" ht="25.5">
      <c r="A48" s="201">
        <v>44</v>
      </c>
      <c r="B48" s="191" t="s">
        <v>248</v>
      </c>
      <c r="C48" s="191" t="s">
        <v>249</v>
      </c>
      <c r="D48" s="191" t="s">
        <v>250</v>
      </c>
      <c r="E48" s="191" t="s">
        <v>85</v>
      </c>
      <c r="F48" s="191" t="s">
        <v>85</v>
      </c>
      <c r="G48" s="191" t="s">
        <v>97</v>
      </c>
      <c r="H48" s="191" t="s">
        <v>251</v>
      </c>
      <c r="I48" s="191" t="s">
        <v>252</v>
      </c>
      <c r="J48" s="202">
        <v>2912.39</v>
      </c>
      <c r="K48" s="203">
        <v>1979</v>
      </c>
      <c r="L48" s="191" t="s">
        <v>89</v>
      </c>
      <c r="M48" s="191" t="s">
        <v>90</v>
      </c>
      <c r="N48" s="191" t="s">
        <v>93</v>
      </c>
      <c r="O48" s="191" t="s">
        <v>93</v>
      </c>
      <c r="P48" s="194" t="s">
        <v>97</v>
      </c>
      <c r="Q48" s="173" t="s">
        <v>93</v>
      </c>
      <c r="R48" s="173" t="s">
        <v>93</v>
      </c>
      <c r="S48" s="173" t="s">
        <v>93</v>
      </c>
      <c r="T48" s="173" t="s">
        <v>93</v>
      </c>
      <c r="U48" s="173" t="s">
        <v>93</v>
      </c>
      <c r="V48" s="173" t="s">
        <v>93</v>
      </c>
      <c r="W48" s="194" t="s">
        <v>93</v>
      </c>
      <c r="X48" s="194" t="s">
        <v>93</v>
      </c>
      <c r="Y48" s="173" t="s">
        <v>93</v>
      </c>
    </row>
    <row r="49" spans="1:25" ht="25.5">
      <c r="A49" s="197">
        <v>45</v>
      </c>
      <c r="B49" s="173" t="s">
        <v>253</v>
      </c>
      <c r="C49" s="191" t="s">
        <v>249</v>
      </c>
      <c r="D49" s="173" t="s">
        <v>254</v>
      </c>
      <c r="E49" s="173" t="s">
        <v>85</v>
      </c>
      <c r="F49" s="173" t="s">
        <v>85</v>
      </c>
      <c r="G49" s="173" t="s">
        <v>97</v>
      </c>
      <c r="H49" s="173">
        <v>4925</v>
      </c>
      <c r="I49" s="173" t="s">
        <v>255</v>
      </c>
      <c r="J49" s="196">
        <v>5529.38</v>
      </c>
      <c r="K49" s="199">
        <v>2006</v>
      </c>
      <c r="L49" s="194" t="s">
        <v>89</v>
      </c>
      <c r="M49" s="194" t="s">
        <v>90</v>
      </c>
      <c r="N49" s="194" t="s">
        <v>93</v>
      </c>
      <c r="O49" s="191" t="s">
        <v>93</v>
      </c>
      <c r="P49" s="194" t="s">
        <v>97</v>
      </c>
      <c r="Q49" s="173" t="s">
        <v>93</v>
      </c>
      <c r="R49" s="173" t="s">
        <v>93</v>
      </c>
      <c r="S49" s="173" t="s">
        <v>93</v>
      </c>
      <c r="T49" s="173" t="s">
        <v>93</v>
      </c>
      <c r="U49" s="173" t="s">
        <v>93</v>
      </c>
      <c r="V49" s="173" t="s">
        <v>93</v>
      </c>
      <c r="W49" s="194" t="s">
        <v>93</v>
      </c>
      <c r="X49" s="194" t="s">
        <v>93</v>
      </c>
      <c r="Y49" s="173" t="s">
        <v>93</v>
      </c>
    </row>
    <row r="50" spans="1:25" s="204" customFormat="1" ht="25.5">
      <c r="A50" s="201">
        <v>46</v>
      </c>
      <c r="B50" s="174" t="s">
        <v>256</v>
      </c>
      <c r="C50" s="174" t="s">
        <v>257</v>
      </c>
      <c r="D50" s="174" t="s">
        <v>258</v>
      </c>
      <c r="E50" s="173" t="s">
        <v>85</v>
      </c>
      <c r="F50" s="173" t="s">
        <v>85</v>
      </c>
      <c r="G50" s="173" t="s">
        <v>97</v>
      </c>
      <c r="H50" s="174">
        <v>13420</v>
      </c>
      <c r="I50" s="174" t="s">
        <v>259</v>
      </c>
      <c r="J50" s="202">
        <v>20500</v>
      </c>
      <c r="K50" s="203">
        <v>2007</v>
      </c>
      <c r="L50" s="191" t="s">
        <v>89</v>
      </c>
      <c r="M50" s="191" t="s">
        <v>90</v>
      </c>
      <c r="N50" s="191" t="s">
        <v>93</v>
      </c>
      <c r="O50" s="174" t="s">
        <v>93</v>
      </c>
      <c r="P50" s="194" t="s">
        <v>97</v>
      </c>
      <c r="Q50" s="173" t="s">
        <v>93</v>
      </c>
      <c r="R50" s="173" t="s">
        <v>93</v>
      </c>
      <c r="S50" s="173" t="s">
        <v>93</v>
      </c>
      <c r="T50" s="173" t="s">
        <v>93</v>
      </c>
      <c r="U50" s="173" t="s">
        <v>93</v>
      </c>
      <c r="V50" s="173" t="s">
        <v>93</v>
      </c>
      <c r="W50" s="194" t="s">
        <v>93</v>
      </c>
      <c r="X50" s="194" t="s">
        <v>93</v>
      </c>
      <c r="Y50" s="173" t="s">
        <v>93</v>
      </c>
    </row>
    <row r="51" spans="1:25" ht="12.75">
      <c r="A51" s="197">
        <v>47</v>
      </c>
      <c r="B51" s="194" t="s">
        <v>260</v>
      </c>
      <c r="C51" s="194" t="s">
        <v>261</v>
      </c>
      <c r="D51" s="191" t="s">
        <v>262</v>
      </c>
      <c r="E51" s="194" t="s">
        <v>85</v>
      </c>
      <c r="F51" s="194" t="s">
        <v>208</v>
      </c>
      <c r="G51" s="194" t="s">
        <v>97</v>
      </c>
      <c r="H51" s="194" t="s">
        <v>139</v>
      </c>
      <c r="I51" s="194" t="s">
        <v>263</v>
      </c>
      <c r="J51" s="196">
        <v>230000</v>
      </c>
      <c r="K51" s="199">
        <v>2010</v>
      </c>
      <c r="L51" s="194" t="s">
        <v>89</v>
      </c>
      <c r="M51" s="194" t="s">
        <v>90</v>
      </c>
      <c r="N51" s="194" t="s">
        <v>93</v>
      </c>
      <c r="O51" s="194" t="s">
        <v>91</v>
      </c>
      <c r="P51" s="173" t="s">
        <v>92</v>
      </c>
      <c r="Q51" s="173" t="s">
        <v>93</v>
      </c>
      <c r="R51" s="173" t="s">
        <v>93</v>
      </c>
      <c r="S51" s="173" t="s">
        <v>93</v>
      </c>
      <c r="T51" s="173" t="s">
        <v>93</v>
      </c>
      <c r="U51" s="173" t="s">
        <v>91</v>
      </c>
      <c r="V51" s="173" t="s">
        <v>93</v>
      </c>
      <c r="W51" s="194" t="s">
        <v>93</v>
      </c>
      <c r="X51" s="194" t="s">
        <v>93</v>
      </c>
      <c r="Y51" s="173" t="s">
        <v>344</v>
      </c>
    </row>
    <row r="52" spans="1:25" s="204" customFormat="1" ht="25.5">
      <c r="A52" s="197">
        <v>48</v>
      </c>
      <c r="B52" s="174" t="s">
        <v>264</v>
      </c>
      <c r="C52" s="174" t="s">
        <v>249</v>
      </c>
      <c r="D52" s="174" t="s">
        <v>265</v>
      </c>
      <c r="E52" s="174" t="s">
        <v>85</v>
      </c>
      <c r="F52" s="174" t="s">
        <v>85</v>
      </c>
      <c r="G52" s="174" t="s">
        <v>97</v>
      </c>
      <c r="H52" s="174">
        <v>9140</v>
      </c>
      <c r="I52" s="174" t="s">
        <v>266</v>
      </c>
      <c r="J52" s="202">
        <v>10050</v>
      </c>
      <c r="K52" s="203">
        <v>2007</v>
      </c>
      <c r="L52" s="191" t="s">
        <v>89</v>
      </c>
      <c r="M52" s="191" t="s">
        <v>90</v>
      </c>
      <c r="N52" s="191" t="s">
        <v>93</v>
      </c>
      <c r="O52" s="174" t="s">
        <v>93</v>
      </c>
      <c r="P52" s="194" t="s">
        <v>97</v>
      </c>
      <c r="Q52" s="173" t="s">
        <v>93</v>
      </c>
      <c r="R52" s="173" t="s">
        <v>93</v>
      </c>
      <c r="S52" s="173" t="s">
        <v>93</v>
      </c>
      <c r="T52" s="173" t="s">
        <v>93</v>
      </c>
      <c r="U52" s="173" t="s">
        <v>93</v>
      </c>
      <c r="V52" s="173" t="s">
        <v>93</v>
      </c>
      <c r="W52" s="194" t="s">
        <v>93</v>
      </c>
      <c r="X52" s="194" t="s">
        <v>93</v>
      </c>
      <c r="Y52" s="173" t="s">
        <v>93</v>
      </c>
    </row>
    <row r="53" spans="1:25" ht="12.75">
      <c r="A53" s="197">
        <v>49</v>
      </c>
      <c r="B53" s="173" t="s">
        <v>267</v>
      </c>
      <c r="C53" s="200" t="s">
        <v>268</v>
      </c>
      <c r="D53" s="173" t="s">
        <v>269</v>
      </c>
      <c r="E53" s="173" t="s">
        <v>85</v>
      </c>
      <c r="F53" s="173" t="s">
        <v>85</v>
      </c>
      <c r="G53" s="173" t="s">
        <v>97</v>
      </c>
      <c r="H53" s="173">
        <v>680</v>
      </c>
      <c r="I53" s="173" t="s">
        <v>270</v>
      </c>
      <c r="J53" s="196">
        <v>1418.8</v>
      </c>
      <c r="K53" s="199">
        <v>2006</v>
      </c>
      <c r="L53" s="194" t="s">
        <v>89</v>
      </c>
      <c r="M53" s="191" t="s">
        <v>90</v>
      </c>
      <c r="N53" s="191" t="s">
        <v>93</v>
      </c>
      <c r="O53" s="174" t="s">
        <v>93</v>
      </c>
      <c r="P53" s="194" t="s">
        <v>97</v>
      </c>
      <c r="Q53" s="173" t="s">
        <v>93</v>
      </c>
      <c r="R53" s="173" t="s">
        <v>93</v>
      </c>
      <c r="S53" s="173" t="s">
        <v>93</v>
      </c>
      <c r="T53" s="173" t="s">
        <v>93</v>
      </c>
      <c r="U53" s="173" t="s">
        <v>93</v>
      </c>
      <c r="V53" s="173" t="s">
        <v>93</v>
      </c>
      <c r="W53" s="194" t="s">
        <v>93</v>
      </c>
      <c r="X53" s="194" t="s">
        <v>93</v>
      </c>
      <c r="Y53" s="173" t="s">
        <v>93</v>
      </c>
    </row>
    <row r="54" spans="1:25" ht="12.75">
      <c r="A54" s="197">
        <v>50</v>
      </c>
      <c r="B54" s="194" t="s">
        <v>271</v>
      </c>
      <c r="C54" s="194" t="s">
        <v>272</v>
      </c>
      <c r="D54" s="191" t="s">
        <v>273</v>
      </c>
      <c r="E54" s="194" t="s">
        <v>85</v>
      </c>
      <c r="F54" s="194" t="s">
        <v>85</v>
      </c>
      <c r="G54" s="194" t="s">
        <v>97</v>
      </c>
      <c r="H54" s="194" t="s">
        <v>274</v>
      </c>
      <c r="I54" s="194" t="s">
        <v>275</v>
      </c>
      <c r="J54" s="196"/>
      <c r="K54" s="199">
        <v>2013</v>
      </c>
      <c r="L54" s="194" t="s">
        <v>89</v>
      </c>
      <c r="M54" s="191" t="s">
        <v>90</v>
      </c>
      <c r="N54" s="191" t="s">
        <v>93</v>
      </c>
      <c r="O54" s="174" t="s">
        <v>93</v>
      </c>
      <c r="P54" s="194" t="s">
        <v>97</v>
      </c>
      <c r="Q54" s="173" t="s">
        <v>93</v>
      </c>
      <c r="R54" s="173" t="s">
        <v>93</v>
      </c>
      <c r="S54" s="173" t="s">
        <v>93</v>
      </c>
      <c r="T54" s="173" t="s">
        <v>93</v>
      </c>
      <c r="U54" s="173" t="s">
        <v>93</v>
      </c>
      <c r="V54" s="173" t="s">
        <v>93</v>
      </c>
      <c r="W54" s="194" t="s">
        <v>93</v>
      </c>
      <c r="X54" s="194" t="s">
        <v>93</v>
      </c>
      <c r="Y54" s="173" t="s">
        <v>93</v>
      </c>
    </row>
    <row r="55" spans="1:25" ht="12.75">
      <c r="A55" s="197">
        <v>51</v>
      </c>
      <c r="B55" s="173"/>
      <c r="C55" s="200" t="s">
        <v>276</v>
      </c>
      <c r="D55" s="173" t="s">
        <v>277</v>
      </c>
      <c r="E55" s="194" t="s">
        <v>85</v>
      </c>
      <c r="F55" s="194" t="s">
        <v>85</v>
      </c>
      <c r="G55" s="173">
        <v>75</v>
      </c>
      <c r="H55" s="173">
        <v>10500</v>
      </c>
      <c r="I55" s="173" t="s">
        <v>278</v>
      </c>
      <c r="J55" s="196">
        <v>77971.12</v>
      </c>
      <c r="K55" s="199">
        <v>2007</v>
      </c>
      <c r="L55" s="194" t="s">
        <v>89</v>
      </c>
      <c r="M55" s="194" t="s">
        <v>90</v>
      </c>
      <c r="N55" s="194" t="s">
        <v>91</v>
      </c>
      <c r="O55" s="174" t="s">
        <v>93</v>
      </c>
      <c r="P55" s="194" t="s">
        <v>97</v>
      </c>
      <c r="Q55" s="173" t="s">
        <v>91</v>
      </c>
      <c r="R55" s="173" t="s">
        <v>93</v>
      </c>
      <c r="S55" s="173" t="s">
        <v>93</v>
      </c>
      <c r="T55" s="173" t="s">
        <v>93</v>
      </c>
      <c r="U55" s="173" t="s">
        <v>93</v>
      </c>
      <c r="V55" s="173" t="s">
        <v>93</v>
      </c>
      <c r="W55" s="194" t="s">
        <v>93</v>
      </c>
      <c r="X55" s="194" t="s">
        <v>93</v>
      </c>
      <c r="Y55" s="173" t="s">
        <v>93</v>
      </c>
    </row>
    <row r="56" spans="1:25" ht="12.75">
      <c r="A56" s="197">
        <v>52</v>
      </c>
      <c r="B56" s="173"/>
      <c r="C56" s="200" t="s">
        <v>276</v>
      </c>
      <c r="D56" s="173" t="s">
        <v>279</v>
      </c>
      <c r="E56" s="194" t="s">
        <v>85</v>
      </c>
      <c r="F56" s="194" t="s">
        <v>85</v>
      </c>
      <c r="G56" s="173" t="s">
        <v>97</v>
      </c>
      <c r="H56" s="173" t="s">
        <v>97</v>
      </c>
      <c r="I56" s="173" t="s">
        <v>280</v>
      </c>
      <c r="J56" s="196">
        <v>11875</v>
      </c>
      <c r="K56" s="199">
        <v>2006</v>
      </c>
      <c r="L56" s="194" t="s">
        <v>89</v>
      </c>
      <c r="M56" s="194" t="s">
        <v>90</v>
      </c>
      <c r="N56" s="194" t="s">
        <v>91</v>
      </c>
      <c r="O56" s="174" t="s">
        <v>93</v>
      </c>
      <c r="P56" s="194" t="s">
        <v>97</v>
      </c>
      <c r="Q56" s="173" t="s">
        <v>93</v>
      </c>
      <c r="R56" s="173" t="s">
        <v>93</v>
      </c>
      <c r="S56" s="173" t="s">
        <v>93</v>
      </c>
      <c r="T56" s="173" t="s">
        <v>93</v>
      </c>
      <c r="U56" s="173" t="s">
        <v>93</v>
      </c>
      <c r="V56" s="173" t="s">
        <v>93</v>
      </c>
      <c r="W56" s="194" t="s">
        <v>93</v>
      </c>
      <c r="X56" s="194" t="s">
        <v>93</v>
      </c>
      <c r="Y56" s="173" t="s">
        <v>93</v>
      </c>
    </row>
    <row r="57" spans="1:25" ht="12.75">
      <c r="A57" s="197">
        <v>53</v>
      </c>
      <c r="B57" s="173"/>
      <c r="C57" s="200" t="s">
        <v>281</v>
      </c>
      <c r="D57" s="173" t="s">
        <v>282</v>
      </c>
      <c r="E57" s="194" t="s">
        <v>85</v>
      </c>
      <c r="F57" s="194" t="s">
        <v>85</v>
      </c>
      <c r="G57" s="173">
        <v>97</v>
      </c>
      <c r="H57" s="173" t="s">
        <v>97</v>
      </c>
      <c r="I57" s="173" t="s">
        <v>283</v>
      </c>
      <c r="J57" s="196">
        <v>34009.35</v>
      </c>
      <c r="K57" s="199">
        <v>2001</v>
      </c>
      <c r="L57" s="194" t="s">
        <v>89</v>
      </c>
      <c r="M57" s="194" t="s">
        <v>90</v>
      </c>
      <c r="N57" s="194" t="s">
        <v>91</v>
      </c>
      <c r="O57" s="174" t="s">
        <v>93</v>
      </c>
      <c r="P57" s="194" t="s">
        <v>97</v>
      </c>
      <c r="Q57" s="173" t="s">
        <v>93</v>
      </c>
      <c r="R57" s="173" t="s">
        <v>93</v>
      </c>
      <c r="S57" s="173" t="s">
        <v>93</v>
      </c>
      <c r="T57" s="173" t="s">
        <v>93</v>
      </c>
      <c r="U57" s="173" t="s">
        <v>93</v>
      </c>
      <c r="V57" s="173" t="s">
        <v>93</v>
      </c>
      <c r="W57" s="194" t="s">
        <v>93</v>
      </c>
      <c r="X57" s="194" t="s">
        <v>93</v>
      </c>
      <c r="Y57" s="173" t="s">
        <v>93</v>
      </c>
    </row>
    <row r="58" spans="1:25" ht="12.75">
      <c r="A58" s="197">
        <v>54</v>
      </c>
      <c r="B58" s="173"/>
      <c r="C58" s="200" t="s">
        <v>284</v>
      </c>
      <c r="D58" s="173" t="s">
        <v>285</v>
      </c>
      <c r="E58" s="173" t="s">
        <v>85</v>
      </c>
      <c r="F58" s="173" t="s">
        <v>85</v>
      </c>
      <c r="G58" s="173">
        <v>82</v>
      </c>
      <c r="H58" s="173" t="s">
        <v>97</v>
      </c>
      <c r="I58" s="173" t="s">
        <v>286</v>
      </c>
      <c r="J58" s="196">
        <v>73267.32</v>
      </c>
      <c r="K58" s="199">
        <v>2003</v>
      </c>
      <c r="L58" s="194" t="s">
        <v>89</v>
      </c>
      <c r="M58" s="194" t="s">
        <v>90</v>
      </c>
      <c r="N58" s="194" t="s">
        <v>91</v>
      </c>
      <c r="O58" s="174" t="s">
        <v>93</v>
      </c>
      <c r="P58" s="194" t="s">
        <v>97</v>
      </c>
      <c r="Q58" s="173" t="s">
        <v>91</v>
      </c>
      <c r="R58" s="173" t="s">
        <v>91</v>
      </c>
      <c r="S58" s="173" t="s">
        <v>93</v>
      </c>
      <c r="T58" s="173" t="s">
        <v>93</v>
      </c>
      <c r="U58" s="173" t="s">
        <v>93</v>
      </c>
      <c r="V58" s="173" t="s">
        <v>93</v>
      </c>
      <c r="W58" s="194" t="s">
        <v>93</v>
      </c>
      <c r="X58" s="194" t="s">
        <v>93</v>
      </c>
      <c r="Y58" s="173" t="s">
        <v>93</v>
      </c>
    </row>
    <row r="59" spans="1:25" ht="12.75">
      <c r="A59" s="197">
        <v>55</v>
      </c>
      <c r="B59" s="173"/>
      <c r="C59" s="200" t="s">
        <v>284</v>
      </c>
      <c r="D59" s="173" t="s">
        <v>287</v>
      </c>
      <c r="E59" s="173" t="s">
        <v>85</v>
      </c>
      <c r="F59" s="173" t="s">
        <v>85</v>
      </c>
      <c r="G59" s="173">
        <v>29</v>
      </c>
      <c r="H59" s="173" t="s">
        <v>97</v>
      </c>
      <c r="I59" s="173" t="s">
        <v>288</v>
      </c>
      <c r="J59" s="196">
        <v>38000</v>
      </c>
      <c r="K59" s="199">
        <v>2015</v>
      </c>
      <c r="L59" s="194" t="s">
        <v>89</v>
      </c>
      <c r="M59" s="194" t="s">
        <v>90</v>
      </c>
      <c r="N59" s="194" t="s">
        <v>91</v>
      </c>
      <c r="O59" s="173" t="s">
        <v>91</v>
      </c>
      <c r="P59" s="205">
        <v>0</v>
      </c>
      <c r="Q59" s="173" t="s">
        <v>91</v>
      </c>
      <c r="R59" s="173" t="s">
        <v>93</v>
      </c>
      <c r="S59" s="173" t="s">
        <v>93</v>
      </c>
      <c r="T59" s="173" t="s">
        <v>93</v>
      </c>
      <c r="U59" s="173" t="s">
        <v>91</v>
      </c>
      <c r="V59" s="173" t="s">
        <v>93</v>
      </c>
      <c r="W59" s="194" t="s">
        <v>93</v>
      </c>
      <c r="X59" s="194" t="s">
        <v>93</v>
      </c>
      <c r="Y59" s="173" t="s">
        <v>93</v>
      </c>
    </row>
    <row r="60" spans="1:25" ht="12.75">
      <c r="A60" s="201">
        <v>56</v>
      </c>
      <c r="B60" s="173"/>
      <c r="C60" s="200" t="s">
        <v>289</v>
      </c>
      <c r="D60" s="173" t="s">
        <v>290</v>
      </c>
      <c r="E60" s="173" t="s">
        <v>85</v>
      </c>
      <c r="F60" s="173" t="s">
        <v>85</v>
      </c>
      <c r="G60" s="173" t="s">
        <v>97</v>
      </c>
      <c r="H60" s="173" t="s">
        <v>97</v>
      </c>
      <c r="I60" s="173" t="s">
        <v>291</v>
      </c>
      <c r="J60" s="196">
        <v>68567.52</v>
      </c>
      <c r="K60" s="199">
        <v>2002</v>
      </c>
      <c r="L60" s="194" t="s">
        <v>89</v>
      </c>
      <c r="M60" s="194" t="s">
        <v>90</v>
      </c>
      <c r="N60" s="194" t="s">
        <v>91</v>
      </c>
      <c r="O60" s="173" t="s">
        <v>93</v>
      </c>
      <c r="P60" s="173" t="s">
        <v>97</v>
      </c>
      <c r="Q60" s="173" t="s">
        <v>91</v>
      </c>
      <c r="R60" s="173" t="s">
        <v>91</v>
      </c>
      <c r="S60" s="173" t="s">
        <v>93</v>
      </c>
      <c r="T60" s="173" t="s">
        <v>93</v>
      </c>
      <c r="U60" s="173" t="s">
        <v>93</v>
      </c>
      <c r="V60" s="173" t="s">
        <v>93</v>
      </c>
      <c r="W60" s="194" t="s">
        <v>93</v>
      </c>
      <c r="X60" s="194" t="s">
        <v>93</v>
      </c>
      <c r="Y60" s="173" t="s">
        <v>93</v>
      </c>
    </row>
    <row r="61" spans="1:25" ht="12.75">
      <c r="A61" s="197">
        <v>57</v>
      </c>
      <c r="B61" s="173"/>
      <c r="C61" s="200" t="s">
        <v>289</v>
      </c>
      <c r="D61" s="173" t="s">
        <v>292</v>
      </c>
      <c r="E61" s="173" t="s">
        <v>85</v>
      </c>
      <c r="F61" s="173" t="s">
        <v>208</v>
      </c>
      <c r="G61" s="173" t="s">
        <v>97</v>
      </c>
      <c r="H61" s="173" t="s">
        <v>97</v>
      </c>
      <c r="I61" s="173" t="s">
        <v>293</v>
      </c>
      <c r="J61" s="196">
        <v>89000</v>
      </c>
      <c r="K61" s="199">
        <v>2015</v>
      </c>
      <c r="L61" s="194" t="s">
        <v>89</v>
      </c>
      <c r="M61" s="194" t="s">
        <v>90</v>
      </c>
      <c r="N61" s="194" t="s">
        <v>91</v>
      </c>
      <c r="O61" s="194" t="s">
        <v>91</v>
      </c>
      <c r="P61" s="173" t="s">
        <v>92</v>
      </c>
      <c r="Q61" s="173" t="s">
        <v>91</v>
      </c>
      <c r="R61" s="173" t="s">
        <v>91</v>
      </c>
      <c r="S61" s="173" t="s">
        <v>91</v>
      </c>
      <c r="T61" s="173" t="s">
        <v>93</v>
      </c>
      <c r="U61" s="173" t="s">
        <v>91</v>
      </c>
      <c r="V61" s="173" t="s">
        <v>93</v>
      </c>
      <c r="W61" s="194" t="s">
        <v>93</v>
      </c>
      <c r="X61" s="194" t="s">
        <v>93</v>
      </c>
      <c r="Y61" s="173" t="s">
        <v>93</v>
      </c>
    </row>
    <row r="62" spans="1:25" s="204" customFormat="1" ht="25.5">
      <c r="A62" s="197">
        <v>58</v>
      </c>
      <c r="B62" s="174" t="s">
        <v>339</v>
      </c>
      <c r="C62" s="174" t="s">
        <v>340</v>
      </c>
      <c r="D62" s="174" t="s">
        <v>341</v>
      </c>
      <c r="E62" s="174" t="s">
        <v>208</v>
      </c>
      <c r="F62" s="174" t="s">
        <v>208</v>
      </c>
      <c r="G62" s="174">
        <v>220</v>
      </c>
      <c r="H62" s="174" t="s">
        <v>97</v>
      </c>
      <c r="I62" s="174" t="s">
        <v>342</v>
      </c>
      <c r="J62" s="202">
        <v>246318</v>
      </c>
      <c r="K62" s="203">
        <v>2017</v>
      </c>
      <c r="L62" s="194" t="s">
        <v>89</v>
      </c>
      <c r="M62" s="194" t="s">
        <v>90</v>
      </c>
      <c r="N62" s="194" t="s">
        <v>91</v>
      </c>
      <c r="O62" s="194" t="s">
        <v>91</v>
      </c>
      <c r="P62" s="173" t="s">
        <v>92</v>
      </c>
      <c r="Q62" s="174" t="s">
        <v>91</v>
      </c>
      <c r="R62" s="174" t="s">
        <v>91</v>
      </c>
      <c r="S62" s="174" t="s">
        <v>91</v>
      </c>
      <c r="T62" s="174" t="s">
        <v>93</v>
      </c>
      <c r="U62" s="174" t="s">
        <v>91</v>
      </c>
      <c r="V62" s="174" t="s">
        <v>93</v>
      </c>
      <c r="W62" s="191" t="s">
        <v>93</v>
      </c>
      <c r="X62" s="191" t="s">
        <v>93</v>
      </c>
      <c r="Y62" s="174" t="s">
        <v>93</v>
      </c>
    </row>
    <row r="63" spans="1:25" ht="38.25">
      <c r="A63" s="197">
        <v>59</v>
      </c>
      <c r="B63" s="173" t="s">
        <v>294</v>
      </c>
      <c r="C63" s="157" t="s">
        <v>295</v>
      </c>
      <c r="D63" s="173" t="s">
        <v>296</v>
      </c>
      <c r="E63" s="173" t="s">
        <v>85</v>
      </c>
      <c r="F63" s="173" t="s">
        <v>208</v>
      </c>
      <c r="G63" s="173">
        <v>88</v>
      </c>
      <c r="H63" s="173">
        <v>992</v>
      </c>
      <c r="I63" s="173" t="s">
        <v>297</v>
      </c>
      <c r="J63" s="196">
        <v>18306.05</v>
      </c>
      <c r="K63" s="199">
        <v>2009</v>
      </c>
      <c r="L63" s="194" t="s">
        <v>89</v>
      </c>
      <c r="M63" s="194" t="s">
        <v>90</v>
      </c>
      <c r="N63" s="194" t="s">
        <v>91</v>
      </c>
      <c r="O63" s="194" t="s">
        <v>91</v>
      </c>
      <c r="P63" s="173" t="s">
        <v>92</v>
      </c>
      <c r="Q63" s="173" t="s">
        <v>91</v>
      </c>
      <c r="R63" s="173" t="s">
        <v>91</v>
      </c>
      <c r="S63" s="173" t="s">
        <v>93</v>
      </c>
      <c r="T63" s="173" t="s">
        <v>93</v>
      </c>
      <c r="U63" s="173" t="s">
        <v>91</v>
      </c>
      <c r="V63" s="173" t="s">
        <v>91</v>
      </c>
      <c r="W63" s="194" t="s">
        <v>93</v>
      </c>
      <c r="X63" s="194" t="s">
        <v>93</v>
      </c>
      <c r="Y63" s="173" t="s">
        <v>93</v>
      </c>
    </row>
    <row r="64" spans="1:25" ht="38.25">
      <c r="A64" s="197">
        <v>60</v>
      </c>
      <c r="B64" s="173" t="s">
        <v>298</v>
      </c>
      <c r="C64" s="207" t="s">
        <v>299</v>
      </c>
      <c r="D64" s="173" t="s">
        <v>300</v>
      </c>
      <c r="E64" s="173" t="s">
        <v>85</v>
      </c>
      <c r="F64" s="173" t="s">
        <v>208</v>
      </c>
      <c r="G64" s="173">
        <v>72</v>
      </c>
      <c r="H64" s="173" t="s">
        <v>97</v>
      </c>
      <c r="I64" s="173" t="s">
        <v>301</v>
      </c>
      <c r="J64" s="196">
        <v>19150</v>
      </c>
      <c r="K64" s="199">
        <v>2013</v>
      </c>
      <c r="L64" s="194" t="s">
        <v>89</v>
      </c>
      <c r="M64" s="194" t="s">
        <v>90</v>
      </c>
      <c r="N64" s="194" t="s">
        <v>91</v>
      </c>
      <c r="O64" s="173" t="s">
        <v>91</v>
      </c>
      <c r="P64" s="173" t="s">
        <v>92</v>
      </c>
      <c r="Q64" s="173" t="s">
        <v>91</v>
      </c>
      <c r="R64" s="173" t="s">
        <v>91</v>
      </c>
      <c r="S64" s="173" t="s">
        <v>91</v>
      </c>
      <c r="T64" s="173" t="s">
        <v>93</v>
      </c>
      <c r="U64" s="173" t="s">
        <v>91</v>
      </c>
      <c r="V64" s="173" t="s">
        <v>91</v>
      </c>
      <c r="W64" s="194" t="s">
        <v>93</v>
      </c>
      <c r="X64" s="194" t="s">
        <v>93</v>
      </c>
      <c r="Y64" s="173" t="s">
        <v>93</v>
      </c>
    </row>
    <row r="65" spans="1:25" ht="38.25">
      <c r="A65" s="197">
        <v>61</v>
      </c>
      <c r="B65" s="173" t="s">
        <v>302</v>
      </c>
      <c r="C65" s="157" t="s">
        <v>295</v>
      </c>
      <c r="D65" s="173" t="s">
        <v>303</v>
      </c>
      <c r="E65" s="173" t="s">
        <v>85</v>
      </c>
      <c r="F65" s="173" t="s">
        <v>208</v>
      </c>
      <c r="G65" s="173">
        <v>88</v>
      </c>
      <c r="H65" s="173" t="s">
        <v>97</v>
      </c>
      <c r="I65" s="173" t="s">
        <v>304</v>
      </c>
      <c r="J65" s="196">
        <v>17693</v>
      </c>
      <c r="K65" s="199">
        <v>2010</v>
      </c>
      <c r="L65" s="194" t="s">
        <v>89</v>
      </c>
      <c r="M65" s="194" t="s">
        <v>90</v>
      </c>
      <c r="N65" s="194" t="s">
        <v>91</v>
      </c>
      <c r="O65" s="173" t="s">
        <v>91</v>
      </c>
      <c r="P65" s="173" t="s">
        <v>92</v>
      </c>
      <c r="Q65" s="173" t="s">
        <v>91</v>
      </c>
      <c r="R65" s="173" t="s">
        <v>91</v>
      </c>
      <c r="S65" s="173" t="s">
        <v>91</v>
      </c>
      <c r="T65" s="173" t="s">
        <v>93</v>
      </c>
      <c r="U65" s="173" t="s">
        <v>91</v>
      </c>
      <c r="V65" s="173" t="s">
        <v>91</v>
      </c>
      <c r="W65" s="194" t="s">
        <v>93</v>
      </c>
      <c r="X65" s="194" t="s">
        <v>93</v>
      </c>
      <c r="Y65" s="173" t="s">
        <v>93</v>
      </c>
    </row>
    <row r="66" spans="1:25" ht="38.25">
      <c r="A66" s="197">
        <v>62</v>
      </c>
      <c r="B66" s="173" t="s">
        <v>305</v>
      </c>
      <c r="C66" s="157" t="s">
        <v>295</v>
      </c>
      <c r="D66" s="173" t="s">
        <v>303</v>
      </c>
      <c r="E66" s="173" t="s">
        <v>85</v>
      </c>
      <c r="F66" s="173" t="s">
        <v>208</v>
      </c>
      <c r="G66" s="173">
        <v>88</v>
      </c>
      <c r="H66" s="173" t="s">
        <v>97</v>
      </c>
      <c r="I66" s="173" t="s">
        <v>306</v>
      </c>
      <c r="J66" s="196">
        <v>17693</v>
      </c>
      <c r="K66" s="199">
        <v>2010</v>
      </c>
      <c r="L66" s="194" t="s">
        <v>89</v>
      </c>
      <c r="M66" s="194" t="s">
        <v>90</v>
      </c>
      <c r="N66" s="194" t="s">
        <v>91</v>
      </c>
      <c r="O66" s="173" t="s">
        <v>91</v>
      </c>
      <c r="P66" s="173" t="s">
        <v>92</v>
      </c>
      <c r="Q66" s="173" t="s">
        <v>91</v>
      </c>
      <c r="R66" s="173" t="s">
        <v>91</v>
      </c>
      <c r="S66" s="173" t="s">
        <v>91</v>
      </c>
      <c r="T66" s="173" t="s">
        <v>93</v>
      </c>
      <c r="U66" s="173" t="s">
        <v>91</v>
      </c>
      <c r="V66" s="173" t="s">
        <v>91</v>
      </c>
      <c r="W66" s="194" t="s">
        <v>93</v>
      </c>
      <c r="X66" s="194" t="s">
        <v>93</v>
      </c>
      <c r="Y66" s="173" t="s">
        <v>93</v>
      </c>
    </row>
    <row r="67" spans="1:25" ht="12.75">
      <c r="A67" s="197">
        <v>63</v>
      </c>
      <c r="B67" s="173" t="s">
        <v>307</v>
      </c>
      <c r="C67" s="200" t="s">
        <v>284</v>
      </c>
      <c r="D67" s="173" t="s">
        <v>308</v>
      </c>
      <c r="E67" s="173" t="s">
        <v>85</v>
      </c>
      <c r="F67" s="173" t="s">
        <v>208</v>
      </c>
      <c r="G67" s="173">
        <v>205</v>
      </c>
      <c r="H67" s="173">
        <v>5650</v>
      </c>
      <c r="I67" s="173" t="s">
        <v>309</v>
      </c>
      <c r="J67" s="196">
        <v>181651.17</v>
      </c>
      <c r="K67" s="199">
        <v>2006</v>
      </c>
      <c r="L67" s="194" t="s">
        <v>89</v>
      </c>
      <c r="M67" s="194" t="s">
        <v>90</v>
      </c>
      <c r="N67" s="194" t="s">
        <v>91</v>
      </c>
      <c r="O67" s="173" t="s">
        <v>91</v>
      </c>
      <c r="P67" s="173" t="s">
        <v>92</v>
      </c>
      <c r="Q67" s="173" t="s">
        <v>91</v>
      </c>
      <c r="R67" s="173" t="s">
        <v>91</v>
      </c>
      <c r="S67" s="173" t="s">
        <v>91</v>
      </c>
      <c r="T67" s="173" t="s">
        <v>93</v>
      </c>
      <c r="U67" s="173" t="s">
        <v>91</v>
      </c>
      <c r="V67" s="173" t="s">
        <v>93</v>
      </c>
      <c r="W67" s="194" t="s">
        <v>93</v>
      </c>
      <c r="X67" s="194" t="s">
        <v>93</v>
      </c>
      <c r="Y67" s="173" t="s">
        <v>93</v>
      </c>
    </row>
    <row r="68" spans="1:25" ht="12.75">
      <c r="A68" s="197">
        <v>64</v>
      </c>
      <c r="B68" s="173" t="s">
        <v>310</v>
      </c>
      <c r="C68" s="200" t="s">
        <v>284</v>
      </c>
      <c r="D68" s="173" t="s">
        <v>311</v>
      </c>
      <c r="E68" s="173" t="s">
        <v>85</v>
      </c>
      <c r="F68" s="173" t="s">
        <v>208</v>
      </c>
      <c r="G68" s="173">
        <v>210</v>
      </c>
      <c r="H68" s="173">
        <v>7350</v>
      </c>
      <c r="I68" s="173" t="s">
        <v>312</v>
      </c>
      <c r="J68" s="196">
        <v>101900</v>
      </c>
      <c r="K68" s="199">
        <v>2006</v>
      </c>
      <c r="L68" s="194" t="s">
        <v>89</v>
      </c>
      <c r="M68" s="194" t="s">
        <v>90</v>
      </c>
      <c r="N68" s="194" t="s">
        <v>91</v>
      </c>
      <c r="O68" s="173" t="s">
        <v>91</v>
      </c>
      <c r="P68" s="173" t="s">
        <v>92</v>
      </c>
      <c r="Q68" s="173" t="s">
        <v>91</v>
      </c>
      <c r="R68" s="173" t="s">
        <v>91</v>
      </c>
      <c r="S68" s="173" t="s">
        <v>91</v>
      </c>
      <c r="T68" s="173" t="s">
        <v>93</v>
      </c>
      <c r="U68" s="173" t="s">
        <v>91</v>
      </c>
      <c r="V68" s="173" t="s">
        <v>93</v>
      </c>
      <c r="W68" s="194" t="s">
        <v>93</v>
      </c>
      <c r="X68" s="194" t="s">
        <v>93</v>
      </c>
      <c r="Y68" s="173" t="s">
        <v>93</v>
      </c>
    </row>
    <row r="69" spans="1:25" ht="12.75">
      <c r="A69" s="173">
        <v>65</v>
      </c>
      <c r="B69" s="173" t="s">
        <v>313</v>
      </c>
      <c r="C69" s="157" t="s">
        <v>284</v>
      </c>
      <c r="D69" s="173" t="s">
        <v>314</v>
      </c>
      <c r="E69" s="173" t="s">
        <v>85</v>
      </c>
      <c r="F69" s="173" t="s">
        <v>85</v>
      </c>
      <c r="G69" s="173">
        <v>188</v>
      </c>
      <c r="H69" s="173"/>
      <c r="I69" s="173" t="s">
        <v>315</v>
      </c>
      <c r="J69" s="196"/>
      <c r="K69" s="199">
        <v>2001</v>
      </c>
      <c r="L69" s="194" t="s">
        <v>89</v>
      </c>
      <c r="M69" s="194" t="s">
        <v>90</v>
      </c>
      <c r="N69" s="194" t="s">
        <v>91</v>
      </c>
      <c r="O69" s="173" t="s">
        <v>93</v>
      </c>
      <c r="P69" s="173" t="s">
        <v>97</v>
      </c>
      <c r="Q69" s="173" t="s">
        <v>91</v>
      </c>
      <c r="R69" s="173" t="s">
        <v>91</v>
      </c>
      <c r="S69" s="173" t="s">
        <v>93</v>
      </c>
      <c r="T69" s="173" t="s">
        <v>93</v>
      </c>
      <c r="U69" s="173" t="s">
        <v>93</v>
      </c>
      <c r="V69" s="173" t="s">
        <v>93</v>
      </c>
      <c r="W69" s="194" t="s">
        <v>93</v>
      </c>
      <c r="X69" s="194" t="s">
        <v>93</v>
      </c>
      <c r="Y69" s="173" t="s">
        <v>93</v>
      </c>
    </row>
    <row r="70" spans="1:25" ht="12.75">
      <c r="A70" s="173">
        <v>66</v>
      </c>
      <c r="B70" s="173" t="s">
        <v>316</v>
      </c>
      <c r="C70" s="157" t="s">
        <v>284</v>
      </c>
      <c r="D70" s="173" t="s">
        <v>317</v>
      </c>
      <c r="E70" s="173" t="s">
        <v>85</v>
      </c>
      <c r="F70" s="173" t="s">
        <v>85</v>
      </c>
      <c r="G70" s="173">
        <v>220</v>
      </c>
      <c r="H70" s="173"/>
      <c r="I70" s="173" t="s">
        <v>318</v>
      </c>
      <c r="J70" s="196">
        <v>68698</v>
      </c>
      <c r="K70" s="199">
        <v>2014</v>
      </c>
      <c r="L70" s="194" t="s">
        <v>89</v>
      </c>
      <c r="M70" s="194" t="s">
        <v>90</v>
      </c>
      <c r="N70" s="194" t="s">
        <v>91</v>
      </c>
      <c r="O70" s="173" t="s">
        <v>91</v>
      </c>
      <c r="P70" s="173" t="s">
        <v>92</v>
      </c>
      <c r="Q70" s="173" t="s">
        <v>91</v>
      </c>
      <c r="R70" s="173" t="s">
        <v>91</v>
      </c>
      <c r="S70" s="173" t="s">
        <v>91</v>
      </c>
      <c r="T70" s="173" t="s">
        <v>93</v>
      </c>
      <c r="U70" s="173" t="s">
        <v>91</v>
      </c>
      <c r="V70" s="173" t="s">
        <v>93</v>
      </c>
      <c r="W70" s="194" t="s">
        <v>93</v>
      </c>
      <c r="X70" s="194" t="s">
        <v>93</v>
      </c>
      <c r="Y70" s="173" t="s">
        <v>93</v>
      </c>
    </row>
    <row r="71" spans="1:25" ht="12.75">
      <c r="A71" s="173">
        <v>67</v>
      </c>
      <c r="B71" s="173" t="s">
        <v>319</v>
      </c>
      <c r="C71" s="200" t="s">
        <v>284</v>
      </c>
      <c r="D71" s="173" t="s">
        <v>320</v>
      </c>
      <c r="E71" s="173" t="s">
        <v>85</v>
      </c>
      <c r="F71" s="173" t="s">
        <v>208</v>
      </c>
      <c r="G71" s="173">
        <v>210</v>
      </c>
      <c r="H71" s="173"/>
      <c r="I71" s="173" t="s">
        <v>321</v>
      </c>
      <c r="J71" s="196">
        <v>115600</v>
      </c>
      <c r="K71" s="199">
        <v>2011</v>
      </c>
      <c r="L71" s="194" t="s">
        <v>89</v>
      </c>
      <c r="M71" s="194" t="s">
        <v>90</v>
      </c>
      <c r="N71" s="194" t="s">
        <v>91</v>
      </c>
      <c r="O71" s="173" t="s">
        <v>91</v>
      </c>
      <c r="P71" s="173" t="s">
        <v>92</v>
      </c>
      <c r="Q71" s="173" t="s">
        <v>91</v>
      </c>
      <c r="R71" s="173" t="s">
        <v>91</v>
      </c>
      <c r="S71" s="173" t="s">
        <v>91</v>
      </c>
      <c r="T71" s="173" t="s">
        <v>93</v>
      </c>
      <c r="U71" s="173" t="s">
        <v>91</v>
      </c>
      <c r="V71" s="173" t="s">
        <v>93</v>
      </c>
      <c r="W71" s="194" t="s">
        <v>93</v>
      </c>
      <c r="X71" s="194" t="s">
        <v>93</v>
      </c>
      <c r="Y71" s="173" t="s">
        <v>93</v>
      </c>
    </row>
    <row r="72" spans="1:25" ht="12.75">
      <c r="A72" s="173">
        <v>68</v>
      </c>
      <c r="B72" s="173"/>
      <c r="C72" s="157" t="s">
        <v>343</v>
      </c>
      <c r="D72" s="173" t="s">
        <v>322</v>
      </c>
      <c r="E72" s="173" t="s">
        <v>85</v>
      </c>
      <c r="F72" s="173" t="s">
        <v>208</v>
      </c>
      <c r="G72" s="173"/>
      <c r="H72" s="173"/>
      <c r="I72" s="173">
        <v>2002490</v>
      </c>
      <c r="J72" s="196">
        <v>2981.66</v>
      </c>
      <c r="K72" s="173">
        <v>2014</v>
      </c>
      <c r="L72" s="194" t="s">
        <v>89</v>
      </c>
      <c r="M72" s="173" t="s">
        <v>90</v>
      </c>
      <c r="N72" s="173" t="s">
        <v>91</v>
      </c>
      <c r="O72" s="173" t="s">
        <v>93</v>
      </c>
      <c r="P72" s="173" t="s">
        <v>97</v>
      </c>
      <c r="Q72" s="173" t="s">
        <v>93</v>
      </c>
      <c r="R72" s="173" t="s">
        <v>93</v>
      </c>
      <c r="S72" s="173" t="s">
        <v>93</v>
      </c>
      <c r="T72" s="173" t="s">
        <v>93</v>
      </c>
      <c r="U72" s="173" t="s">
        <v>93</v>
      </c>
      <c r="V72" s="173" t="s">
        <v>93</v>
      </c>
      <c r="W72" s="173" t="s">
        <v>93</v>
      </c>
      <c r="X72" s="173" t="s">
        <v>93</v>
      </c>
      <c r="Y72" s="173" t="s">
        <v>93</v>
      </c>
    </row>
    <row r="79" ht="12.75">
      <c r="K79" s="21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92" customWidth="1"/>
    <col min="2" max="2" width="7.7109375" style="92" customWidth="1"/>
    <col min="3" max="3" width="20.7109375" style="92" customWidth="1"/>
    <col min="4" max="4" width="7.00390625" style="93" customWidth="1"/>
    <col min="5" max="5" width="10.28125" style="93" customWidth="1"/>
    <col min="6" max="8" width="10.7109375" style="93" customWidth="1"/>
    <col min="9" max="10" width="10.57421875" style="93" customWidth="1"/>
    <col min="11" max="12" width="12.7109375" style="93" customWidth="1"/>
    <col min="13" max="13" width="11.140625" style="93" customWidth="1"/>
    <col min="14" max="14" width="12.00390625" style="93" customWidth="1"/>
    <col min="15" max="15" width="12.00390625" style="92" customWidth="1"/>
    <col min="16" max="16" width="12.140625" style="92" customWidth="1"/>
    <col min="17" max="17" width="11.421875" style="93" customWidth="1"/>
    <col min="18" max="18" width="9.28125" style="93" customWidth="1"/>
    <col min="19" max="19" width="11.00390625" style="93" customWidth="1"/>
    <col min="20" max="20" width="9.140625" style="93" customWidth="1"/>
    <col min="21" max="21" width="9.28125" style="93" customWidth="1"/>
    <col min="22" max="22" width="11.421875" style="93" customWidth="1"/>
    <col min="23" max="23" width="13.28125" style="92" customWidth="1"/>
    <col min="24" max="24" width="12.28125" style="92" customWidth="1"/>
    <col min="25" max="27" width="9.140625" style="92" customWidth="1"/>
    <col min="28" max="28" width="10.7109375" style="92" customWidth="1"/>
    <col min="29" max="29" width="10.28125" style="92" customWidth="1"/>
    <col min="30" max="16384" width="9.140625" style="92" customWidth="1"/>
  </cols>
  <sheetData>
    <row r="1" ht="15"/>
    <row r="2" spans="2:22" s="57" customFormat="1" ht="21">
      <c r="B2" s="57" t="s">
        <v>323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58"/>
      <c r="R2" s="58"/>
      <c r="S2" s="58"/>
      <c r="T2" s="58"/>
      <c r="U2" s="58"/>
      <c r="V2" s="58"/>
    </row>
    <row r="3" spans="4:22" s="59" customFormat="1" ht="18.7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Q3" s="60"/>
      <c r="R3" s="60"/>
      <c r="S3" s="60"/>
      <c r="T3" s="60"/>
      <c r="U3" s="60"/>
      <c r="V3" s="60"/>
    </row>
    <row r="4" spans="15:17" ht="15.75" thickBot="1">
      <c r="O4" s="93"/>
      <c r="Q4" s="92"/>
    </row>
    <row r="5" spans="2:37" s="111" customFormat="1" ht="15" customHeight="1" thickBot="1">
      <c r="B5" s="94"/>
      <c r="C5" s="95" t="s">
        <v>0</v>
      </c>
      <c r="D5" s="96" t="s">
        <v>3</v>
      </c>
      <c r="E5" s="96" t="s">
        <v>4</v>
      </c>
      <c r="F5" s="97"/>
      <c r="G5" s="96" t="s">
        <v>1</v>
      </c>
      <c r="H5" s="98"/>
      <c r="I5" s="99" t="s">
        <v>30</v>
      </c>
      <c r="J5" s="90"/>
      <c r="K5" s="90"/>
      <c r="L5" s="91"/>
      <c r="M5" s="100" t="s">
        <v>2</v>
      </c>
      <c r="N5" s="101" t="s">
        <v>5</v>
      </c>
      <c r="O5" s="102"/>
      <c r="P5" s="103"/>
      <c r="Q5" s="103"/>
      <c r="R5" s="103"/>
      <c r="S5" s="103"/>
      <c r="T5" s="103"/>
      <c r="U5" s="103"/>
      <c r="V5" s="103"/>
      <c r="W5" s="104"/>
      <c r="X5" s="104"/>
      <c r="Y5" s="104"/>
      <c r="Z5" s="104"/>
      <c r="AA5" s="104"/>
      <c r="AB5" s="105"/>
      <c r="AC5" s="106"/>
      <c r="AD5" s="107" t="s">
        <v>6</v>
      </c>
      <c r="AE5" s="108"/>
      <c r="AF5" s="108"/>
      <c r="AG5" s="108"/>
      <c r="AH5" s="108"/>
      <c r="AI5" s="109"/>
      <c r="AJ5" s="110"/>
      <c r="AK5" s="110"/>
    </row>
    <row r="6" spans="2:37" s="139" customFormat="1" ht="89.25" customHeight="1" thickBot="1" thickTop="1">
      <c r="B6" s="112"/>
      <c r="C6" s="113"/>
      <c r="D6" s="114"/>
      <c r="E6" s="114"/>
      <c r="F6" s="115" t="s">
        <v>45</v>
      </c>
      <c r="G6" s="114"/>
      <c r="H6" s="116" t="s">
        <v>35</v>
      </c>
      <c r="I6" s="117" t="s">
        <v>31</v>
      </c>
      <c r="J6" s="118" t="s">
        <v>32</v>
      </c>
      <c r="K6" s="118" t="s">
        <v>33</v>
      </c>
      <c r="L6" s="119" t="s">
        <v>34</v>
      </c>
      <c r="M6" s="120"/>
      <c r="N6" s="121" t="s">
        <v>7</v>
      </c>
      <c r="O6" s="122"/>
      <c r="P6" s="123"/>
      <c r="Q6" s="124" t="s">
        <v>8</v>
      </c>
      <c r="R6" s="125"/>
      <c r="S6" s="126"/>
      <c r="T6" s="127" t="s">
        <v>9</v>
      </c>
      <c r="U6" s="128"/>
      <c r="V6" s="129"/>
      <c r="W6" s="130" t="s">
        <v>10</v>
      </c>
      <c r="X6" s="131"/>
      <c r="Y6" s="131"/>
      <c r="Z6" s="132" t="s">
        <v>11</v>
      </c>
      <c r="AA6" s="133" t="s">
        <v>12</v>
      </c>
      <c r="AB6" s="134" t="s">
        <v>13</v>
      </c>
      <c r="AC6" s="133" t="s">
        <v>14</v>
      </c>
      <c r="AD6" s="135" t="s">
        <v>15</v>
      </c>
      <c r="AE6" s="136" t="s">
        <v>16</v>
      </c>
      <c r="AF6" s="136" t="s">
        <v>17</v>
      </c>
      <c r="AG6" s="136" t="s">
        <v>18</v>
      </c>
      <c r="AH6" s="136" t="s">
        <v>19</v>
      </c>
      <c r="AI6" s="137" t="s">
        <v>20</v>
      </c>
      <c r="AJ6" s="138"/>
      <c r="AK6" s="138"/>
    </row>
    <row r="7" spans="2:37" s="111" customFormat="1" ht="26.25" thickBot="1">
      <c r="B7" s="140"/>
      <c r="C7" s="141" t="s">
        <v>21</v>
      </c>
      <c r="D7" s="142"/>
      <c r="E7" s="142"/>
      <c r="F7" s="142"/>
      <c r="G7" s="142"/>
      <c r="H7" s="143"/>
      <c r="I7" s="143"/>
      <c r="J7" s="143"/>
      <c r="K7" s="143"/>
      <c r="L7" s="143"/>
      <c r="M7" s="143"/>
      <c r="N7" s="144" t="s">
        <v>22</v>
      </c>
      <c r="O7" s="145" t="s">
        <v>23</v>
      </c>
      <c r="P7" s="145" t="s">
        <v>24</v>
      </c>
      <c r="Q7" s="144" t="s">
        <v>22</v>
      </c>
      <c r="R7" s="145" t="s">
        <v>23</v>
      </c>
      <c r="S7" s="146" t="s">
        <v>24</v>
      </c>
      <c r="T7" s="147" t="s">
        <v>22</v>
      </c>
      <c r="U7" s="148" t="s">
        <v>23</v>
      </c>
      <c r="V7" s="149" t="s">
        <v>24</v>
      </c>
      <c r="W7" s="150" t="s">
        <v>22</v>
      </c>
      <c r="X7" s="106" t="s">
        <v>23</v>
      </c>
      <c r="Y7" s="149" t="s">
        <v>24</v>
      </c>
      <c r="Z7" s="151"/>
      <c r="AA7" s="149"/>
      <c r="AB7" s="152"/>
      <c r="AC7" s="145" t="s">
        <v>23</v>
      </c>
      <c r="AD7" s="144"/>
      <c r="AE7" s="153"/>
      <c r="AF7" s="153"/>
      <c r="AG7" s="153"/>
      <c r="AH7" s="153"/>
      <c r="AI7" s="154"/>
      <c r="AJ7" s="110"/>
      <c r="AK7" s="110"/>
    </row>
    <row r="8" spans="2:35" s="169" customFormat="1" ht="37.5" customHeight="1">
      <c r="B8" s="155" t="s">
        <v>27</v>
      </c>
      <c r="C8" s="156" t="s">
        <v>38</v>
      </c>
      <c r="D8" s="157"/>
      <c r="E8" s="157"/>
      <c r="F8" s="158">
        <f>49003.44-'Vodarna Hubelj'!F8-' ČN Ajd.'!F8-'ČN Vip.'!F8-CERO!F8-'EO'!F8-Rabac!F8-Čatež!F8-Olimje!F8-'Kamera Maxima'!F8-Pogrebna!F8-'KSD-Uprava'!F8</f>
        <v>29934.750000000007</v>
      </c>
      <c r="G8" s="158">
        <f>554353.33+37226.07+25000-'Vodarna Hubelj'!G8-' ČN Ajd.'!G8-'ČN Vip.'!G8-CERO!G8-'EO'!G8-Rabac!G8-Čatež!G8-Olimje!G8-'Kamera Maxima'!G8-Pogrebna!G8-'KSD-Uprava'!G8</f>
        <v>309181.5299999999</v>
      </c>
      <c r="H8" s="158">
        <f>+I8+J8+K8+L8</f>
        <v>479413.7900000002</v>
      </c>
      <c r="I8" s="158">
        <f>66842.75+14818.11+624.55+20583.2+1482.6+549.13+2369.6+100697.65+24272.09+1669.51+40784.92+12943.3+869.17+312.28+3371.51+1007.07+620.67+25814.87-14908.31</f>
        <v>304724.67000000004</v>
      </c>
      <c r="J8" s="158">
        <f>395432.05+228572.96-'Vodarna Hubelj'!J8-' ČN Ajd.'!J8-'ČN Vip.'!J8-CERO!J8-'EO'!J8-Rabac!J8-Čatež!J8-Olimje!J8-'Kamera Maxima'!J8-Pogrebna!J8-'KSD-Uprava'!J8</f>
        <v>135272.3000000002</v>
      </c>
      <c r="K8" s="158">
        <f>100754.77-'Vodarna Hubelj'!K8-' ČN Ajd.'!K8-'ČN Vip.'!K8-CERO!K8-'EO'!K8-Rabac!K8-Čatež!K8-Olimje!K8-'Kamera Maxima'!K8-Pogrebna!K8-'KSD-Uprava'!K8</f>
        <v>29569.150000000016</v>
      </c>
      <c r="L8" s="158">
        <f>16328.04-'Vodarna Hubelj'!L8-' ČN Ajd.'!L8-'ČN Vip.'!L8-CERO!L8-'EO'!L8-Rabac!L8-Čatež!L8-Olimje!L8-'Kamera Maxima'!L8-Pogrebna!L8-'KSD-Uprava'!L8</f>
        <v>9847.670000000002</v>
      </c>
      <c r="M8" s="158">
        <v>200000</v>
      </c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2">
        <v>0</v>
      </c>
      <c r="T8" s="162">
        <v>2000</v>
      </c>
      <c r="U8" s="162">
        <v>1000</v>
      </c>
      <c r="V8" s="162">
        <v>10000</v>
      </c>
      <c r="W8" s="162">
        <v>2000</v>
      </c>
      <c r="X8" s="162">
        <v>1000</v>
      </c>
      <c r="Y8" s="162">
        <v>2000</v>
      </c>
      <c r="Z8" s="161"/>
      <c r="AA8" s="164"/>
      <c r="AB8" s="161"/>
      <c r="AC8" s="165"/>
      <c r="AD8" s="166">
        <v>10000</v>
      </c>
      <c r="AE8" s="167"/>
      <c r="AF8" s="167"/>
      <c r="AG8" s="167"/>
      <c r="AH8" s="167">
        <v>10000</v>
      </c>
      <c r="AI8" s="168">
        <v>1000</v>
      </c>
    </row>
    <row r="9" spans="2:35" s="176" customFormat="1" ht="50.25" customHeight="1">
      <c r="B9" s="173" t="s">
        <v>345</v>
      </c>
      <c r="C9" s="174" t="s">
        <v>346</v>
      </c>
      <c r="D9" s="174"/>
      <c r="E9" s="174"/>
      <c r="F9" s="175"/>
      <c r="G9" s="175"/>
      <c r="H9" s="175">
        <v>20000</v>
      </c>
      <c r="I9" s="175"/>
      <c r="J9" s="175"/>
      <c r="K9" s="175"/>
      <c r="L9" s="175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</row>
    <row r="10" spans="2:35" s="176" customFormat="1" ht="50.25" customHeight="1">
      <c r="B10" s="173" t="s">
        <v>347</v>
      </c>
      <c r="C10" s="174" t="s">
        <v>348</v>
      </c>
      <c r="D10" s="174"/>
      <c r="E10" s="174"/>
      <c r="F10" s="175"/>
      <c r="G10" s="175"/>
      <c r="H10" s="175"/>
      <c r="I10" s="175"/>
      <c r="J10" s="175"/>
      <c r="K10" s="175"/>
      <c r="L10" s="175"/>
      <c r="M10" s="175">
        <v>15000</v>
      </c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</row>
    <row r="11" spans="2:35" s="176" customFormat="1" ht="50.25" customHeight="1">
      <c r="B11" s="173" t="s">
        <v>349</v>
      </c>
      <c r="C11" s="174" t="s">
        <v>350</v>
      </c>
      <c r="D11" s="174"/>
      <c r="E11" s="174"/>
      <c r="F11" s="175"/>
      <c r="G11" s="175">
        <v>36165</v>
      </c>
      <c r="H11" s="175">
        <v>20000</v>
      </c>
      <c r="I11" s="175"/>
      <c r="J11" s="175"/>
      <c r="K11" s="175"/>
      <c r="L11" s="175"/>
      <c r="M11" s="175">
        <v>5000</v>
      </c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</row>
    <row r="12" spans="2:35" s="180" customFormat="1" ht="30">
      <c r="B12" s="177" t="s">
        <v>352</v>
      </c>
      <c r="C12" s="178" t="s">
        <v>353</v>
      </c>
      <c r="D12" s="179"/>
      <c r="E12" s="179"/>
      <c r="F12" s="179"/>
      <c r="G12" s="179"/>
      <c r="H12" s="179">
        <v>20000</v>
      </c>
      <c r="I12" s="179"/>
      <c r="J12" s="179"/>
      <c r="K12" s="179"/>
      <c r="L12" s="179"/>
      <c r="M12" s="179">
        <v>5000</v>
      </c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>
        <v>15000</v>
      </c>
      <c r="AE12" s="179"/>
      <c r="AF12" s="179"/>
      <c r="AG12" s="179"/>
      <c r="AH12" s="179"/>
      <c r="AI12" s="179">
        <v>1000</v>
      </c>
    </row>
  </sheetData>
  <sheetProtection/>
  <mergeCells count="13">
    <mergeCell ref="B5:B6"/>
    <mergeCell ref="C5:C6"/>
    <mergeCell ref="D5:D6"/>
    <mergeCell ref="E5:E6"/>
    <mergeCell ref="G5:G6"/>
    <mergeCell ref="I5:L5"/>
    <mergeCell ref="M5:M6"/>
    <mergeCell ref="N5:AA5"/>
    <mergeCell ref="AD5:AI5"/>
    <mergeCell ref="N6:P6"/>
    <mergeCell ref="Q6:S6"/>
    <mergeCell ref="T6:V6"/>
    <mergeCell ref="W6:Y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14"/>
  <sheetViews>
    <sheetView zoomScalePageLayoutView="0" workbookViewId="0" topLeftCell="A1">
      <selection activeCell="AJ8" sqref="AJ8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20.7109375" style="0" customWidth="1"/>
    <col min="4" max="4" width="7.00390625" style="1" customWidth="1"/>
    <col min="5" max="5" width="10.28125" style="1" customWidth="1"/>
    <col min="6" max="8" width="10.7109375" style="1" customWidth="1"/>
    <col min="9" max="10" width="10.57421875" style="1" customWidth="1"/>
    <col min="11" max="12" width="12.7109375" style="1" customWidth="1"/>
    <col min="13" max="13" width="11.140625" style="1" customWidth="1"/>
    <col min="14" max="14" width="12.00390625" style="1" customWidth="1"/>
    <col min="15" max="15" width="12.00390625" style="0" customWidth="1"/>
    <col min="16" max="16" width="12.140625" style="0" customWidth="1"/>
    <col min="17" max="17" width="11.421875" style="1" customWidth="1"/>
    <col min="18" max="18" width="9.28125" style="1" customWidth="1"/>
    <col min="19" max="19" width="11.00390625" style="1" customWidth="1"/>
    <col min="20" max="20" width="9.140625" style="1" customWidth="1"/>
    <col min="21" max="21" width="9.28125" style="1" customWidth="1"/>
    <col min="22" max="22" width="11.421875" style="1" customWidth="1"/>
    <col min="23" max="23" width="13.28125" style="0" customWidth="1"/>
    <col min="24" max="24" width="12.28125" style="0" customWidth="1"/>
    <col min="28" max="28" width="10.7109375" style="0" customWidth="1"/>
    <col min="29" max="29" width="10.28125" style="0" customWidth="1"/>
  </cols>
  <sheetData>
    <row r="2" spans="2:22" s="38" customFormat="1" ht="21">
      <c r="B2" s="38" t="s">
        <v>324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Q2" s="39"/>
      <c r="R2" s="39"/>
      <c r="S2" s="39"/>
      <c r="T2" s="39"/>
      <c r="U2" s="39"/>
      <c r="V2" s="39"/>
    </row>
    <row r="3" spans="4:22" s="2" customFormat="1" ht="18.7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Q3" s="3"/>
      <c r="R3" s="3"/>
      <c r="S3" s="3"/>
      <c r="T3" s="3"/>
      <c r="U3" s="3"/>
      <c r="V3" s="3"/>
    </row>
    <row r="4" spans="15:17" ht="15.75" thickBot="1">
      <c r="O4" s="1"/>
      <c r="Q4"/>
    </row>
    <row r="5" spans="2:37" s="9" customFormat="1" ht="15" customHeight="1" thickBot="1">
      <c r="B5" s="79"/>
      <c r="C5" s="81" t="s">
        <v>0</v>
      </c>
      <c r="D5" s="83" t="s">
        <v>3</v>
      </c>
      <c r="E5" s="83" t="s">
        <v>4</v>
      </c>
      <c r="F5" s="10"/>
      <c r="G5" s="83" t="s">
        <v>1</v>
      </c>
      <c r="H5" s="11"/>
      <c r="I5" s="87" t="s">
        <v>30</v>
      </c>
      <c r="J5" s="88"/>
      <c r="K5" s="88"/>
      <c r="L5" s="89"/>
      <c r="M5" s="85" t="s">
        <v>2</v>
      </c>
      <c r="N5" s="61" t="s">
        <v>5</v>
      </c>
      <c r="O5" s="62"/>
      <c r="P5" s="63"/>
      <c r="Q5" s="63"/>
      <c r="R5" s="63"/>
      <c r="S5" s="63"/>
      <c r="T5" s="63"/>
      <c r="U5" s="63"/>
      <c r="V5" s="63"/>
      <c r="W5" s="64"/>
      <c r="X5" s="64"/>
      <c r="Y5" s="64"/>
      <c r="Z5" s="64"/>
      <c r="AA5" s="64"/>
      <c r="AB5" s="12"/>
      <c r="AC5" s="56"/>
      <c r="AD5" s="65" t="s">
        <v>6</v>
      </c>
      <c r="AE5" s="66"/>
      <c r="AF5" s="66"/>
      <c r="AG5" s="66"/>
      <c r="AH5" s="66"/>
      <c r="AI5" s="67"/>
      <c r="AJ5" s="13"/>
      <c r="AK5" s="13"/>
    </row>
    <row r="6" spans="2:37" s="14" customFormat="1" ht="89.25" customHeight="1" thickBot="1" thickTop="1">
      <c r="B6" s="80"/>
      <c r="C6" s="82"/>
      <c r="D6" s="84"/>
      <c r="E6" s="84"/>
      <c r="F6" s="55" t="s">
        <v>45</v>
      </c>
      <c r="G6" s="84"/>
      <c r="H6" s="15" t="s">
        <v>35</v>
      </c>
      <c r="I6" s="40" t="s">
        <v>31</v>
      </c>
      <c r="J6" s="41" t="s">
        <v>55</v>
      </c>
      <c r="K6" s="41" t="s">
        <v>33</v>
      </c>
      <c r="L6" s="42" t="s">
        <v>34</v>
      </c>
      <c r="M6" s="86"/>
      <c r="N6" s="68" t="s">
        <v>7</v>
      </c>
      <c r="O6" s="69"/>
      <c r="P6" s="70"/>
      <c r="Q6" s="71" t="s">
        <v>8</v>
      </c>
      <c r="R6" s="72"/>
      <c r="S6" s="73"/>
      <c r="T6" s="74" t="s">
        <v>9</v>
      </c>
      <c r="U6" s="75"/>
      <c r="V6" s="76"/>
      <c r="W6" s="77" t="s">
        <v>10</v>
      </c>
      <c r="X6" s="78"/>
      <c r="Y6" s="78"/>
      <c r="Z6" s="16" t="s">
        <v>11</v>
      </c>
      <c r="AA6" s="17" t="s">
        <v>12</v>
      </c>
      <c r="AB6" s="18" t="s">
        <v>13</v>
      </c>
      <c r="AC6" s="17" t="s">
        <v>14</v>
      </c>
      <c r="AD6" s="19" t="s">
        <v>15</v>
      </c>
      <c r="AE6" s="20" t="s">
        <v>16</v>
      </c>
      <c r="AF6" s="20" t="s">
        <v>17</v>
      </c>
      <c r="AG6" s="20" t="s">
        <v>18</v>
      </c>
      <c r="AH6" s="20" t="s">
        <v>19</v>
      </c>
      <c r="AI6" s="21" t="s">
        <v>20</v>
      </c>
      <c r="AJ6" s="22"/>
      <c r="AK6" s="22"/>
    </row>
    <row r="7" spans="2:37" s="9" customFormat="1" ht="15.75" thickBot="1">
      <c r="B7" s="23"/>
      <c r="C7" s="24" t="s">
        <v>21</v>
      </c>
      <c r="D7" s="25"/>
      <c r="E7" s="25"/>
      <c r="F7" s="25"/>
      <c r="G7" s="25"/>
      <c r="H7" s="26"/>
      <c r="I7" s="26"/>
      <c r="J7" s="26"/>
      <c r="K7" s="26"/>
      <c r="L7" s="26"/>
      <c r="M7" s="26"/>
      <c r="N7" s="27" t="s">
        <v>22</v>
      </c>
      <c r="O7" s="28" t="s">
        <v>23</v>
      </c>
      <c r="P7" s="28" t="s">
        <v>24</v>
      </c>
      <c r="Q7" s="27" t="s">
        <v>22</v>
      </c>
      <c r="R7" s="28" t="s">
        <v>23</v>
      </c>
      <c r="S7" s="37" t="s">
        <v>24</v>
      </c>
      <c r="T7" s="29" t="s">
        <v>22</v>
      </c>
      <c r="U7" s="30" t="s">
        <v>23</v>
      </c>
      <c r="V7" s="31" t="s">
        <v>25</v>
      </c>
      <c r="W7" s="32" t="s">
        <v>22</v>
      </c>
      <c r="X7" s="56" t="s">
        <v>23</v>
      </c>
      <c r="Y7" s="33" t="s">
        <v>24</v>
      </c>
      <c r="Z7" s="34"/>
      <c r="AA7" s="33"/>
      <c r="AB7" s="35"/>
      <c r="AC7" s="28" t="s">
        <v>23</v>
      </c>
      <c r="AD7" s="27"/>
      <c r="AE7" s="36"/>
      <c r="AF7" s="36"/>
      <c r="AG7" s="36"/>
      <c r="AH7" s="36"/>
      <c r="AI7" s="31"/>
      <c r="AJ7" s="13"/>
      <c r="AK7" s="13"/>
    </row>
    <row r="8" spans="2:35" s="54" customFormat="1" ht="37.5" customHeight="1">
      <c r="B8" s="44" t="s">
        <v>28</v>
      </c>
      <c r="C8" s="45" t="s">
        <v>52</v>
      </c>
      <c r="D8" s="46"/>
      <c r="E8" s="46"/>
      <c r="F8" s="43">
        <v>842.82</v>
      </c>
      <c r="G8" s="43"/>
      <c r="H8" s="43">
        <f>+I8+J8+K8+L8</f>
        <v>7678.21</v>
      </c>
      <c r="I8" s="43">
        <v>2590.42</v>
      </c>
      <c r="J8" s="43">
        <v>2793.61</v>
      </c>
      <c r="K8" s="43">
        <v>1433.61</v>
      </c>
      <c r="L8" s="43">
        <v>860.57</v>
      </c>
      <c r="M8" s="43">
        <v>0</v>
      </c>
      <c r="N8" s="47">
        <v>0</v>
      </c>
      <c r="O8" s="48">
        <v>0</v>
      </c>
      <c r="P8" s="49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49">
        <v>0</v>
      </c>
      <c r="AA8" s="51">
        <v>0</v>
      </c>
      <c r="AB8" s="49">
        <v>0</v>
      </c>
      <c r="AC8" s="52">
        <v>0</v>
      </c>
      <c r="AD8" s="47">
        <v>0</v>
      </c>
      <c r="AE8" s="49">
        <v>0</v>
      </c>
      <c r="AF8" s="49">
        <v>0</v>
      </c>
      <c r="AG8" s="49">
        <v>0</v>
      </c>
      <c r="AH8" s="49">
        <v>0</v>
      </c>
      <c r="AI8" s="53">
        <v>0</v>
      </c>
    </row>
    <row r="9" spans="3:28" s="6" customFormat="1" ht="1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/>
      <c r="Q9" s="7"/>
      <c r="R9" s="8"/>
      <c r="S9" s="8"/>
      <c r="T9" s="8"/>
      <c r="U9" s="8"/>
      <c r="V9" s="8"/>
      <c r="X9" s="8"/>
      <c r="Y9" s="8"/>
      <c r="Z9" s="8"/>
      <c r="AA9" s="8"/>
      <c r="AB9" s="8"/>
    </row>
    <row r="10" spans="3:28" s="6" customFormat="1" ht="1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  <c r="Q10" s="7"/>
      <c r="R10" s="8"/>
      <c r="S10" s="8"/>
      <c r="T10" s="8"/>
      <c r="U10" s="8"/>
      <c r="V10" s="8"/>
      <c r="X10" s="8"/>
      <c r="Y10" s="8"/>
      <c r="Z10" s="8"/>
      <c r="AA10" s="8"/>
      <c r="AB10" s="8"/>
    </row>
    <row r="11" spans="3:28" s="6" customFormat="1" ht="15"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  <c r="Q11" s="7"/>
      <c r="R11" s="8"/>
      <c r="S11" s="8"/>
      <c r="T11" s="8"/>
      <c r="U11" s="8"/>
      <c r="V11" s="8"/>
      <c r="X11" s="8"/>
      <c r="Y11" s="8"/>
      <c r="Z11" s="8"/>
      <c r="AA11" s="8"/>
      <c r="AB11" s="8"/>
    </row>
    <row r="12" spans="3:28" s="6" customFormat="1" ht="15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7"/>
      <c r="Q12" s="7"/>
      <c r="R12" s="8"/>
      <c r="S12" s="8"/>
      <c r="T12" s="8"/>
      <c r="U12" s="8"/>
      <c r="V12" s="8"/>
      <c r="X12" s="8"/>
      <c r="Y12" s="8"/>
      <c r="Z12" s="8"/>
      <c r="AA12" s="8"/>
      <c r="AB12" s="8"/>
    </row>
    <row r="13" spans="4:22" s="4" customFormat="1" ht="15"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Q13" s="5"/>
      <c r="R13" s="5"/>
      <c r="S13" s="5"/>
      <c r="T13" s="5"/>
      <c r="U13" s="5"/>
      <c r="V13" s="5"/>
    </row>
    <row r="14" spans="4:22" s="4" customFormat="1" ht="15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Q14" s="5"/>
      <c r="R14" s="5"/>
      <c r="S14" s="5"/>
      <c r="T14" s="5"/>
      <c r="U14" s="5"/>
      <c r="V14" s="5"/>
    </row>
  </sheetData>
  <sheetProtection/>
  <mergeCells count="13">
    <mergeCell ref="M5:M6"/>
    <mergeCell ref="N5:AA5"/>
    <mergeCell ref="AD5:AI5"/>
    <mergeCell ref="N6:P6"/>
    <mergeCell ref="Q6:S6"/>
    <mergeCell ref="T6:V6"/>
    <mergeCell ref="W6:Y6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K14"/>
  <sheetViews>
    <sheetView zoomScalePageLayoutView="0" workbookViewId="0" topLeftCell="S1">
      <selection activeCell="S1" sqref="A1:IV16384"/>
    </sheetView>
  </sheetViews>
  <sheetFormatPr defaultColWidth="9.140625" defaultRowHeight="15"/>
  <cols>
    <col min="1" max="1" width="8.28125" style="92" customWidth="1"/>
    <col min="2" max="2" width="7.7109375" style="92" customWidth="1"/>
    <col min="3" max="3" width="20.7109375" style="92" customWidth="1"/>
    <col min="4" max="4" width="7.00390625" style="93" customWidth="1"/>
    <col min="5" max="5" width="10.28125" style="93" customWidth="1"/>
    <col min="6" max="8" width="10.7109375" style="93" customWidth="1"/>
    <col min="9" max="10" width="10.57421875" style="93" customWidth="1"/>
    <col min="11" max="12" width="12.7109375" style="93" customWidth="1"/>
    <col min="13" max="13" width="11.140625" style="93" customWidth="1"/>
    <col min="14" max="14" width="12.00390625" style="93" customWidth="1"/>
    <col min="15" max="15" width="12.00390625" style="92" customWidth="1"/>
    <col min="16" max="16" width="12.140625" style="92" customWidth="1"/>
    <col min="17" max="17" width="11.421875" style="93" customWidth="1"/>
    <col min="18" max="18" width="9.28125" style="93" customWidth="1"/>
    <col min="19" max="19" width="11.00390625" style="93" customWidth="1"/>
    <col min="20" max="20" width="9.140625" style="93" customWidth="1"/>
    <col min="21" max="21" width="9.28125" style="93" customWidth="1"/>
    <col min="22" max="22" width="11.421875" style="93" customWidth="1"/>
    <col min="23" max="23" width="13.28125" style="92" customWidth="1"/>
    <col min="24" max="24" width="12.28125" style="92" customWidth="1"/>
    <col min="25" max="27" width="9.140625" style="92" customWidth="1"/>
    <col min="28" max="28" width="10.7109375" style="92" customWidth="1"/>
    <col min="29" max="29" width="10.28125" style="92" customWidth="1"/>
    <col min="30" max="16384" width="9.140625" style="92" customWidth="1"/>
  </cols>
  <sheetData>
    <row r="2" spans="2:22" s="57" customFormat="1" ht="21">
      <c r="B2" s="57" t="s">
        <v>325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58"/>
      <c r="R2" s="58"/>
      <c r="S2" s="58"/>
      <c r="T2" s="58"/>
      <c r="U2" s="58"/>
      <c r="V2" s="58"/>
    </row>
    <row r="3" spans="4:22" s="59" customFormat="1" ht="18.7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Q3" s="60"/>
      <c r="R3" s="60"/>
      <c r="S3" s="60"/>
      <c r="T3" s="60"/>
      <c r="U3" s="60"/>
      <c r="V3" s="60"/>
    </row>
    <row r="4" spans="15:17" ht="15.75" thickBot="1">
      <c r="O4" s="93"/>
      <c r="Q4" s="92"/>
    </row>
    <row r="5" spans="2:37" s="111" customFormat="1" ht="15" customHeight="1" thickBot="1">
      <c r="B5" s="94"/>
      <c r="C5" s="95" t="s">
        <v>0</v>
      </c>
      <c r="D5" s="96" t="s">
        <v>3</v>
      </c>
      <c r="E5" s="96" t="s">
        <v>4</v>
      </c>
      <c r="F5" s="97"/>
      <c r="G5" s="96" t="s">
        <v>1</v>
      </c>
      <c r="H5" s="98"/>
      <c r="I5" s="99" t="s">
        <v>30</v>
      </c>
      <c r="J5" s="90"/>
      <c r="K5" s="90"/>
      <c r="L5" s="91"/>
      <c r="M5" s="100" t="s">
        <v>2</v>
      </c>
      <c r="N5" s="101" t="s">
        <v>5</v>
      </c>
      <c r="O5" s="102"/>
      <c r="P5" s="103"/>
      <c r="Q5" s="103"/>
      <c r="R5" s="103"/>
      <c r="S5" s="103"/>
      <c r="T5" s="103"/>
      <c r="U5" s="103"/>
      <c r="V5" s="103"/>
      <c r="W5" s="104"/>
      <c r="X5" s="104"/>
      <c r="Y5" s="104"/>
      <c r="Z5" s="104"/>
      <c r="AA5" s="104"/>
      <c r="AB5" s="105"/>
      <c r="AC5" s="106"/>
      <c r="AD5" s="107" t="s">
        <v>6</v>
      </c>
      <c r="AE5" s="108"/>
      <c r="AF5" s="108"/>
      <c r="AG5" s="108"/>
      <c r="AH5" s="108"/>
      <c r="AI5" s="109"/>
      <c r="AJ5" s="110"/>
      <c r="AK5" s="110"/>
    </row>
    <row r="6" spans="2:37" s="139" customFormat="1" ht="89.25" customHeight="1" thickBot="1" thickTop="1">
      <c r="B6" s="112"/>
      <c r="C6" s="113"/>
      <c r="D6" s="114"/>
      <c r="E6" s="114"/>
      <c r="F6" s="115" t="s">
        <v>45</v>
      </c>
      <c r="G6" s="114"/>
      <c r="H6" s="116" t="s">
        <v>35</v>
      </c>
      <c r="I6" s="117" t="s">
        <v>31</v>
      </c>
      <c r="J6" s="118" t="s">
        <v>55</v>
      </c>
      <c r="K6" s="118" t="s">
        <v>33</v>
      </c>
      <c r="L6" s="119" t="s">
        <v>34</v>
      </c>
      <c r="M6" s="120"/>
      <c r="N6" s="121" t="s">
        <v>7</v>
      </c>
      <c r="O6" s="122"/>
      <c r="P6" s="123"/>
      <c r="Q6" s="124" t="s">
        <v>8</v>
      </c>
      <c r="R6" s="125"/>
      <c r="S6" s="126"/>
      <c r="T6" s="127" t="s">
        <v>9</v>
      </c>
      <c r="U6" s="128"/>
      <c r="V6" s="129"/>
      <c r="W6" s="130" t="s">
        <v>10</v>
      </c>
      <c r="X6" s="131"/>
      <c r="Y6" s="131"/>
      <c r="Z6" s="132" t="s">
        <v>11</v>
      </c>
      <c r="AA6" s="133" t="s">
        <v>12</v>
      </c>
      <c r="AB6" s="134" t="s">
        <v>13</v>
      </c>
      <c r="AC6" s="133" t="s">
        <v>14</v>
      </c>
      <c r="AD6" s="135" t="s">
        <v>15</v>
      </c>
      <c r="AE6" s="136" t="s">
        <v>16</v>
      </c>
      <c r="AF6" s="136" t="s">
        <v>17</v>
      </c>
      <c r="AG6" s="136" t="s">
        <v>18</v>
      </c>
      <c r="AH6" s="136" t="s">
        <v>19</v>
      </c>
      <c r="AI6" s="137" t="s">
        <v>20</v>
      </c>
      <c r="AJ6" s="138"/>
      <c r="AK6" s="138"/>
    </row>
    <row r="7" spans="2:37" s="111" customFormat="1" ht="15.75" thickBot="1">
      <c r="B7" s="140"/>
      <c r="C7" s="141" t="s">
        <v>21</v>
      </c>
      <c r="D7" s="142"/>
      <c r="E7" s="142"/>
      <c r="F7" s="142"/>
      <c r="G7" s="142"/>
      <c r="H7" s="143"/>
      <c r="I7" s="143"/>
      <c r="J7" s="143"/>
      <c r="K7" s="143"/>
      <c r="L7" s="143"/>
      <c r="M7" s="143"/>
      <c r="N7" s="144" t="s">
        <v>22</v>
      </c>
      <c r="O7" s="145" t="s">
        <v>23</v>
      </c>
      <c r="P7" s="145" t="s">
        <v>24</v>
      </c>
      <c r="Q7" s="144" t="s">
        <v>22</v>
      </c>
      <c r="R7" s="145" t="s">
        <v>23</v>
      </c>
      <c r="S7" s="146" t="s">
        <v>24</v>
      </c>
      <c r="T7" s="147" t="s">
        <v>22</v>
      </c>
      <c r="U7" s="148" t="s">
        <v>23</v>
      </c>
      <c r="V7" s="154" t="s">
        <v>25</v>
      </c>
      <c r="W7" s="150" t="s">
        <v>22</v>
      </c>
      <c r="X7" s="106" t="s">
        <v>23</v>
      </c>
      <c r="Y7" s="149" t="s">
        <v>24</v>
      </c>
      <c r="Z7" s="151"/>
      <c r="AA7" s="149"/>
      <c r="AB7" s="152"/>
      <c r="AC7" s="145" t="s">
        <v>23</v>
      </c>
      <c r="AD7" s="144"/>
      <c r="AE7" s="153"/>
      <c r="AF7" s="153"/>
      <c r="AG7" s="153"/>
      <c r="AH7" s="153"/>
      <c r="AI7" s="154"/>
      <c r="AJ7" s="110"/>
      <c r="AK7" s="110"/>
    </row>
    <row r="8" spans="2:35" s="169" customFormat="1" ht="37.5" customHeight="1">
      <c r="B8" s="155" t="s">
        <v>29</v>
      </c>
      <c r="C8" s="156" t="s">
        <v>39</v>
      </c>
      <c r="D8" s="157"/>
      <c r="E8" s="157"/>
      <c r="F8" s="158">
        <v>3972.67</v>
      </c>
      <c r="G8" s="158"/>
      <c r="H8" s="158">
        <f>+I8+J8+K8+L8</f>
        <v>201590.78</v>
      </c>
      <c r="I8" s="158">
        <f>162370.02</f>
        <v>162370.02</v>
      </c>
      <c r="J8" s="158">
        <v>30003.7</v>
      </c>
      <c r="K8" s="158">
        <v>7614.69</v>
      </c>
      <c r="L8" s="158">
        <v>1602.37</v>
      </c>
      <c r="M8" s="158">
        <v>1000</v>
      </c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1">
        <v>0</v>
      </c>
      <c r="AA8" s="164">
        <v>0</v>
      </c>
      <c r="AB8" s="161">
        <v>0</v>
      </c>
      <c r="AC8" s="165">
        <v>0</v>
      </c>
      <c r="AD8" s="159">
        <v>3000</v>
      </c>
      <c r="AE8" s="161">
        <v>0</v>
      </c>
      <c r="AF8" s="161">
        <v>0</v>
      </c>
      <c r="AG8" s="161">
        <v>0</v>
      </c>
      <c r="AH8" s="161">
        <v>0</v>
      </c>
      <c r="AI8" s="181">
        <v>1000</v>
      </c>
    </row>
    <row r="9" spans="3:28" s="170" customFormat="1" ht="15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72"/>
      <c r="R9" s="171"/>
      <c r="S9" s="171"/>
      <c r="T9" s="171"/>
      <c r="U9" s="171"/>
      <c r="V9" s="171"/>
      <c r="X9" s="171"/>
      <c r="Y9" s="171"/>
      <c r="Z9" s="171"/>
      <c r="AA9" s="171"/>
      <c r="AB9" s="171"/>
    </row>
    <row r="10" spans="3:28" s="170" customFormat="1" ht="15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2"/>
      <c r="R10" s="171"/>
      <c r="S10" s="171"/>
      <c r="T10" s="171"/>
      <c r="U10" s="171"/>
      <c r="V10" s="171"/>
      <c r="X10" s="171"/>
      <c r="Y10" s="171"/>
      <c r="Z10" s="171"/>
      <c r="AA10" s="171"/>
      <c r="AB10" s="171"/>
    </row>
    <row r="11" spans="3:28" s="170" customFormat="1" ht="15">
      <c r="C11" s="17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2"/>
      <c r="Q11" s="172"/>
      <c r="R11" s="171"/>
      <c r="S11" s="171"/>
      <c r="T11" s="171"/>
      <c r="U11" s="171"/>
      <c r="V11" s="171"/>
      <c r="X11" s="171"/>
      <c r="Y11" s="171"/>
      <c r="Z11" s="171"/>
      <c r="AA11" s="171"/>
      <c r="AB11" s="171"/>
    </row>
    <row r="12" spans="3:28" s="170" customFormat="1" ht="15">
      <c r="C12" s="172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  <c r="Q12" s="172"/>
      <c r="R12" s="171"/>
      <c r="S12" s="171"/>
      <c r="T12" s="171"/>
      <c r="U12" s="171"/>
      <c r="V12" s="171"/>
      <c r="X12" s="171"/>
      <c r="Y12" s="171"/>
      <c r="Z12" s="171"/>
      <c r="AA12" s="171"/>
      <c r="AB12" s="171"/>
    </row>
    <row r="13" spans="4:22" s="170" customFormat="1" ht="15"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Q13" s="171"/>
      <c r="R13" s="171"/>
      <c r="S13" s="171"/>
      <c r="T13" s="171"/>
      <c r="U13" s="171"/>
      <c r="V13" s="171"/>
    </row>
    <row r="14" spans="4:22" s="170" customFormat="1" ht="15"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Q14" s="171"/>
      <c r="R14" s="171"/>
      <c r="S14" s="171"/>
      <c r="T14" s="171"/>
      <c r="U14" s="171"/>
      <c r="V14" s="171"/>
    </row>
  </sheetData>
  <sheetProtection/>
  <mergeCells count="13">
    <mergeCell ref="M5:M6"/>
    <mergeCell ref="N5:AA5"/>
    <mergeCell ref="AD5:AI5"/>
    <mergeCell ref="N6:P6"/>
    <mergeCell ref="Q6:S6"/>
    <mergeCell ref="T6:V6"/>
    <mergeCell ref="W6:Y6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K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92" customWidth="1"/>
    <col min="2" max="2" width="7.7109375" style="92" customWidth="1"/>
    <col min="3" max="3" width="20.7109375" style="92" customWidth="1"/>
    <col min="4" max="4" width="7.00390625" style="93" customWidth="1"/>
    <col min="5" max="5" width="10.28125" style="93" customWidth="1"/>
    <col min="6" max="8" width="10.7109375" style="93" customWidth="1"/>
    <col min="9" max="10" width="10.57421875" style="93" customWidth="1"/>
    <col min="11" max="12" width="12.7109375" style="93" customWidth="1"/>
    <col min="13" max="13" width="11.140625" style="93" customWidth="1"/>
    <col min="14" max="14" width="12.00390625" style="93" customWidth="1"/>
    <col min="15" max="15" width="12.00390625" style="92" customWidth="1"/>
    <col min="16" max="16" width="12.140625" style="92" customWidth="1"/>
    <col min="17" max="17" width="11.421875" style="93" customWidth="1"/>
    <col min="18" max="18" width="9.28125" style="93" customWidth="1"/>
    <col min="19" max="19" width="11.00390625" style="93" customWidth="1"/>
    <col min="20" max="20" width="9.140625" style="93" customWidth="1"/>
    <col min="21" max="21" width="9.28125" style="93" customWidth="1"/>
    <col min="22" max="22" width="11.421875" style="93" customWidth="1"/>
    <col min="23" max="23" width="13.28125" style="92" customWidth="1"/>
    <col min="24" max="24" width="12.28125" style="92" customWidth="1"/>
    <col min="25" max="27" width="9.140625" style="92" customWidth="1"/>
    <col min="28" max="28" width="10.7109375" style="92" customWidth="1"/>
    <col min="29" max="29" width="10.28125" style="92" customWidth="1"/>
    <col min="30" max="16384" width="9.140625" style="92" customWidth="1"/>
  </cols>
  <sheetData>
    <row r="2" spans="2:22" s="57" customFormat="1" ht="21">
      <c r="B2" s="57" t="s">
        <v>326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58"/>
      <c r="R2" s="58"/>
      <c r="S2" s="58"/>
      <c r="T2" s="58"/>
      <c r="U2" s="58"/>
      <c r="V2" s="58"/>
    </row>
    <row r="3" spans="4:22" s="59" customFormat="1" ht="18.7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Q3" s="60"/>
      <c r="R3" s="60"/>
      <c r="S3" s="60"/>
      <c r="T3" s="60"/>
      <c r="U3" s="60"/>
      <c r="V3" s="60"/>
    </row>
    <row r="4" spans="15:17" ht="15.75" thickBot="1">
      <c r="O4" s="93"/>
      <c r="Q4" s="92"/>
    </row>
    <row r="5" spans="2:37" s="111" customFormat="1" ht="15" customHeight="1" thickBot="1">
      <c r="B5" s="94"/>
      <c r="C5" s="95" t="s">
        <v>0</v>
      </c>
      <c r="D5" s="96" t="s">
        <v>3</v>
      </c>
      <c r="E5" s="96" t="s">
        <v>4</v>
      </c>
      <c r="F5" s="97"/>
      <c r="G5" s="96" t="s">
        <v>1</v>
      </c>
      <c r="H5" s="98"/>
      <c r="I5" s="99" t="s">
        <v>30</v>
      </c>
      <c r="J5" s="90"/>
      <c r="K5" s="90"/>
      <c r="L5" s="91"/>
      <c r="M5" s="100" t="s">
        <v>2</v>
      </c>
      <c r="N5" s="101" t="s">
        <v>5</v>
      </c>
      <c r="O5" s="102"/>
      <c r="P5" s="103"/>
      <c r="Q5" s="103"/>
      <c r="R5" s="103"/>
      <c r="S5" s="103"/>
      <c r="T5" s="103"/>
      <c r="U5" s="103"/>
      <c r="V5" s="103"/>
      <c r="W5" s="104"/>
      <c r="X5" s="104"/>
      <c r="Y5" s="104"/>
      <c r="Z5" s="104"/>
      <c r="AA5" s="104"/>
      <c r="AB5" s="105"/>
      <c r="AC5" s="106"/>
      <c r="AD5" s="107" t="s">
        <v>6</v>
      </c>
      <c r="AE5" s="108"/>
      <c r="AF5" s="108"/>
      <c r="AG5" s="108"/>
      <c r="AH5" s="108"/>
      <c r="AI5" s="109"/>
      <c r="AJ5" s="110"/>
      <c r="AK5" s="110"/>
    </row>
    <row r="6" spans="2:37" s="139" customFormat="1" ht="89.25" customHeight="1" thickBot="1" thickTop="1">
      <c r="B6" s="112"/>
      <c r="C6" s="113"/>
      <c r="D6" s="114"/>
      <c r="E6" s="114"/>
      <c r="F6" s="115" t="s">
        <v>45</v>
      </c>
      <c r="G6" s="114"/>
      <c r="H6" s="116" t="s">
        <v>35</v>
      </c>
      <c r="I6" s="117" t="s">
        <v>31</v>
      </c>
      <c r="J6" s="118" t="s">
        <v>55</v>
      </c>
      <c r="K6" s="118" t="s">
        <v>33</v>
      </c>
      <c r="L6" s="119" t="s">
        <v>34</v>
      </c>
      <c r="M6" s="120"/>
      <c r="N6" s="121" t="s">
        <v>7</v>
      </c>
      <c r="O6" s="122"/>
      <c r="P6" s="123"/>
      <c r="Q6" s="124" t="s">
        <v>8</v>
      </c>
      <c r="R6" s="125"/>
      <c r="S6" s="126"/>
      <c r="T6" s="127" t="s">
        <v>9</v>
      </c>
      <c r="U6" s="128"/>
      <c r="V6" s="129"/>
      <c r="W6" s="130" t="s">
        <v>10</v>
      </c>
      <c r="X6" s="131"/>
      <c r="Y6" s="131"/>
      <c r="Z6" s="132" t="s">
        <v>11</v>
      </c>
      <c r="AA6" s="133" t="s">
        <v>12</v>
      </c>
      <c r="AB6" s="134" t="s">
        <v>13</v>
      </c>
      <c r="AC6" s="133" t="s">
        <v>14</v>
      </c>
      <c r="AD6" s="135" t="s">
        <v>15</v>
      </c>
      <c r="AE6" s="136" t="s">
        <v>16</v>
      </c>
      <c r="AF6" s="136" t="s">
        <v>17</v>
      </c>
      <c r="AG6" s="136" t="s">
        <v>18</v>
      </c>
      <c r="AH6" s="136" t="s">
        <v>19</v>
      </c>
      <c r="AI6" s="137" t="s">
        <v>20</v>
      </c>
      <c r="AJ6" s="138"/>
      <c r="AK6" s="138"/>
    </row>
    <row r="7" spans="2:37" s="111" customFormat="1" ht="15.75" thickBot="1">
      <c r="B7" s="140"/>
      <c r="C7" s="141" t="s">
        <v>21</v>
      </c>
      <c r="D7" s="142"/>
      <c r="E7" s="142"/>
      <c r="F7" s="142"/>
      <c r="G7" s="142"/>
      <c r="H7" s="143"/>
      <c r="I7" s="143"/>
      <c r="J7" s="143"/>
      <c r="K7" s="143"/>
      <c r="L7" s="143"/>
      <c r="M7" s="143"/>
      <c r="N7" s="144" t="s">
        <v>22</v>
      </c>
      <c r="O7" s="145" t="s">
        <v>23</v>
      </c>
      <c r="P7" s="145" t="s">
        <v>24</v>
      </c>
      <c r="Q7" s="144" t="s">
        <v>22</v>
      </c>
      <c r="R7" s="145" t="s">
        <v>23</v>
      </c>
      <c r="S7" s="146" t="s">
        <v>24</v>
      </c>
      <c r="T7" s="147" t="s">
        <v>22</v>
      </c>
      <c r="U7" s="148" t="s">
        <v>23</v>
      </c>
      <c r="V7" s="154" t="s">
        <v>25</v>
      </c>
      <c r="W7" s="150" t="s">
        <v>22</v>
      </c>
      <c r="X7" s="106" t="s">
        <v>23</v>
      </c>
      <c r="Y7" s="149" t="s">
        <v>24</v>
      </c>
      <c r="Z7" s="151"/>
      <c r="AA7" s="149"/>
      <c r="AB7" s="152"/>
      <c r="AC7" s="145" t="s">
        <v>23</v>
      </c>
      <c r="AD7" s="144"/>
      <c r="AE7" s="153"/>
      <c r="AF7" s="153"/>
      <c r="AG7" s="153"/>
      <c r="AH7" s="153"/>
      <c r="AI7" s="154"/>
      <c r="AJ7" s="110"/>
      <c r="AK7" s="110"/>
    </row>
    <row r="8" spans="2:35" s="169" customFormat="1" ht="37.5" customHeight="1">
      <c r="B8" s="155" t="s">
        <v>327</v>
      </c>
      <c r="C8" s="156" t="s">
        <v>47</v>
      </c>
      <c r="D8" s="157"/>
      <c r="E8" s="157"/>
      <c r="F8" s="158">
        <f>164.57+59.17+206.86</f>
        <v>430.6</v>
      </c>
      <c r="G8" s="158"/>
      <c r="H8" s="158">
        <f>+I8+J8+K8+L8</f>
        <v>18966.61</v>
      </c>
      <c r="I8" s="158">
        <f>711.53+9837.31+1781.25</f>
        <v>12330.09</v>
      </c>
      <c r="J8" s="158">
        <f>1098.07</f>
        <v>1098.07</v>
      </c>
      <c r="K8" s="158">
        <v>5538.45</v>
      </c>
      <c r="L8" s="158"/>
      <c r="M8" s="158">
        <v>0</v>
      </c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1">
        <v>0</v>
      </c>
      <c r="AA8" s="164">
        <v>0</v>
      </c>
      <c r="AB8" s="161">
        <v>0</v>
      </c>
      <c r="AC8" s="165">
        <v>0</v>
      </c>
      <c r="AD8" s="159">
        <v>1000</v>
      </c>
      <c r="AE8" s="161">
        <v>0</v>
      </c>
      <c r="AF8" s="161">
        <v>0</v>
      </c>
      <c r="AG8" s="161">
        <v>0</v>
      </c>
      <c r="AH8" s="161">
        <v>0</v>
      </c>
      <c r="AI8" s="181">
        <v>1000</v>
      </c>
    </row>
    <row r="9" spans="3:28" s="170" customFormat="1" ht="15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72"/>
      <c r="R9" s="171"/>
      <c r="S9" s="171"/>
      <c r="T9" s="171"/>
      <c r="U9" s="171"/>
      <c r="V9" s="171"/>
      <c r="X9" s="171"/>
      <c r="Y9" s="171"/>
      <c r="Z9" s="171"/>
      <c r="AA9" s="171"/>
      <c r="AB9" s="171"/>
    </row>
    <row r="10" spans="3:28" s="170" customFormat="1" ht="15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2"/>
      <c r="R10" s="171"/>
      <c r="S10" s="171"/>
      <c r="T10" s="171"/>
      <c r="U10" s="171"/>
      <c r="V10" s="171"/>
      <c r="X10" s="171"/>
      <c r="Y10" s="171"/>
      <c r="Z10" s="171"/>
      <c r="AA10" s="171"/>
      <c r="AB10" s="171"/>
    </row>
    <row r="11" spans="3:28" s="170" customFormat="1" ht="15">
      <c r="C11" s="17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2"/>
      <c r="Q11" s="172"/>
      <c r="R11" s="171"/>
      <c r="S11" s="171"/>
      <c r="T11" s="171"/>
      <c r="U11" s="171"/>
      <c r="V11" s="171"/>
      <c r="X11" s="171"/>
      <c r="Y11" s="171"/>
      <c r="Z11" s="171"/>
      <c r="AA11" s="171"/>
      <c r="AB11" s="171"/>
    </row>
    <row r="12" spans="3:28" s="170" customFormat="1" ht="15">
      <c r="C12" s="172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  <c r="Q12" s="172"/>
      <c r="R12" s="171"/>
      <c r="S12" s="171"/>
      <c r="T12" s="171"/>
      <c r="U12" s="171"/>
      <c r="V12" s="171"/>
      <c r="X12" s="171"/>
      <c r="Y12" s="171"/>
      <c r="Z12" s="171"/>
      <c r="AA12" s="171"/>
      <c r="AB12" s="171"/>
    </row>
    <row r="13" spans="4:22" s="170" customFormat="1" ht="15"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Q13" s="171"/>
      <c r="R13" s="171"/>
      <c r="S13" s="171"/>
      <c r="T13" s="171"/>
      <c r="U13" s="171"/>
      <c r="V13" s="171"/>
    </row>
    <row r="14" spans="4:22" s="170" customFormat="1" ht="15"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Q14" s="171"/>
      <c r="R14" s="171"/>
      <c r="S14" s="171"/>
      <c r="T14" s="171"/>
      <c r="U14" s="171"/>
      <c r="V14" s="171"/>
    </row>
  </sheetData>
  <sheetProtection/>
  <mergeCells count="13">
    <mergeCell ref="M5:M6"/>
    <mergeCell ref="N5:AA5"/>
    <mergeCell ref="AD5:AI5"/>
    <mergeCell ref="N6:P6"/>
    <mergeCell ref="Q6:S6"/>
    <mergeCell ref="T6:V6"/>
    <mergeCell ref="W6:Y6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92" customWidth="1"/>
    <col min="2" max="2" width="7.7109375" style="92" customWidth="1"/>
    <col min="3" max="3" width="20.7109375" style="92" customWidth="1"/>
    <col min="4" max="4" width="7.00390625" style="93" customWidth="1"/>
    <col min="5" max="5" width="10.28125" style="93" customWidth="1"/>
    <col min="6" max="8" width="10.7109375" style="93" customWidth="1"/>
    <col min="9" max="10" width="10.57421875" style="93" customWidth="1"/>
    <col min="11" max="12" width="12.7109375" style="93" customWidth="1"/>
    <col min="13" max="13" width="11.140625" style="93" customWidth="1"/>
    <col min="14" max="14" width="12.00390625" style="93" customWidth="1"/>
    <col min="15" max="15" width="12.00390625" style="92" customWidth="1"/>
    <col min="16" max="16" width="12.140625" style="92" customWidth="1"/>
    <col min="17" max="17" width="11.421875" style="93" customWidth="1"/>
    <col min="18" max="18" width="9.28125" style="93" customWidth="1"/>
    <col min="19" max="19" width="11.00390625" style="93" customWidth="1"/>
    <col min="20" max="20" width="9.140625" style="93" customWidth="1"/>
    <col min="21" max="21" width="9.28125" style="93" customWidth="1"/>
    <col min="22" max="22" width="11.421875" style="93" customWidth="1"/>
    <col min="23" max="23" width="13.28125" style="92" customWidth="1"/>
    <col min="24" max="24" width="12.28125" style="92" customWidth="1"/>
    <col min="25" max="27" width="9.140625" style="92" customWidth="1"/>
    <col min="28" max="28" width="10.7109375" style="92" customWidth="1"/>
    <col min="29" max="29" width="10.28125" style="92" customWidth="1"/>
    <col min="30" max="16384" width="9.140625" style="92" customWidth="1"/>
  </cols>
  <sheetData>
    <row r="1" ht="15"/>
    <row r="2" spans="2:22" s="57" customFormat="1" ht="21">
      <c r="B2" s="57" t="s">
        <v>328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58"/>
      <c r="R2" s="58"/>
      <c r="S2" s="58"/>
      <c r="T2" s="58"/>
      <c r="U2" s="58"/>
      <c r="V2" s="58"/>
    </row>
    <row r="3" spans="4:22" s="59" customFormat="1" ht="18.7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Q3" s="60"/>
      <c r="R3" s="60"/>
      <c r="S3" s="60"/>
      <c r="T3" s="60"/>
      <c r="U3" s="60"/>
      <c r="V3" s="60"/>
    </row>
    <row r="4" spans="15:17" ht="15.75" thickBot="1">
      <c r="O4" s="93"/>
      <c r="Q4" s="92"/>
    </row>
    <row r="5" spans="2:37" s="111" customFormat="1" ht="15" customHeight="1" thickBot="1">
      <c r="B5" s="94"/>
      <c r="C5" s="95" t="s">
        <v>0</v>
      </c>
      <c r="D5" s="96" t="s">
        <v>3</v>
      </c>
      <c r="E5" s="96" t="s">
        <v>4</v>
      </c>
      <c r="F5" s="97"/>
      <c r="G5" s="96" t="s">
        <v>1</v>
      </c>
      <c r="H5" s="98"/>
      <c r="I5" s="99" t="s">
        <v>30</v>
      </c>
      <c r="J5" s="90"/>
      <c r="K5" s="90"/>
      <c r="L5" s="91"/>
      <c r="M5" s="100" t="s">
        <v>2</v>
      </c>
      <c r="N5" s="101" t="s">
        <v>5</v>
      </c>
      <c r="O5" s="102"/>
      <c r="P5" s="103"/>
      <c r="Q5" s="103"/>
      <c r="R5" s="103"/>
      <c r="S5" s="103"/>
      <c r="T5" s="103"/>
      <c r="U5" s="103"/>
      <c r="V5" s="103"/>
      <c r="W5" s="104"/>
      <c r="X5" s="104"/>
      <c r="Y5" s="104"/>
      <c r="Z5" s="104"/>
      <c r="AA5" s="104"/>
      <c r="AB5" s="105"/>
      <c r="AC5" s="106"/>
      <c r="AD5" s="107" t="s">
        <v>6</v>
      </c>
      <c r="AE5" s="108"/>
      <c r="AF5" s="108"/>
      <c r="AG5" s="108"/>
      <c r="AH5" s="108"/>
      <c r="AI5" s="109"/>
      <c r="AJ5" s="110"/>
      <c r="AK5" s="110"/>
    </row>
    <row r="6" spans="2:37" s="139" customFormat="1" ht="89.25" customHeight="1" thickBot="1" thickTop="1">
      <c r="B6" s="112"/>
      <c r="C6" s="113"/>
      <c r="D6" s="114"/>
      <c r="E6" s="114"/>
      <c r="F6" s="115" t="s">
        <v>45</v>
      </c>
      <c r="G6" s="114"/>
      <c r="H6" s="116" t="s">
        <v>35</v>
      </c>
      <c r="I6" s="117" t="s">
        <v>31</v>
      </c>
      <c r="J6" s="118" t="s">
        <v>55</v>
      </c>
      <c r="K6" s="118" t="s">
        <v>33</v>
      </c>
      <c r="L6" s="119" t="s">
        <v>34</v>
      </c>
      <c r="M6" s="120"/>
      <c r="N6" s="121" t="s">
        <v>7</v>
      </c>
      <c r="O6" s="122"/>
      <c r="P6" s="123"/>
      <c r="Q6" s="124" t="s">
        <v>8</v>
      </c>
      <c r="R6" s="125"/>
      <c r="S6" s="126"/>
      <c r="T6" s="127" t="s">
        <v>9</v>
      </c>
      <c r="U6" s="128"/>
      <c r="V6" s="129"/>
      <c r="W6" s="130" t="s">
        <v>10</v>
      </c>
      <c r="X6" s="131"/>
      <c r="Y6" s="131"/>
      <c r="Z6" s="132" t="s">
        <v>11</v>
      </c>
      <c r="AA6" s="133" t="s">
        <v>12</v>
      </c>
      <c r="AB6" s="134" t="s">
        <v>13</v>
      </c>
      <c r="AC6" s="133" t="s">
        <v>14</v>
      </c>
      <c r="AD6" s="135" t="s">
        <v>15</v>
      </c>
      <c r="AE6" s="136" t="s">
        <v>16</v>
      </c>
      <c r="AF6" s="136" t="s">
        <v>17</v>
      </c>
      <c r="AG6" s="136" t="s">
        <v>18</v>
      </c>
      <c r="AH6" s="136" t="s">
        <v>19</v>
      </c>
      <c r="AI6" s="137" t="s">
        <v>20</v>
      </c>
      <c r="AJ6" s="138"/>
      <c r="AK6" s="138"/>
    </row>
    <row r="7" spans="2:37" s="111" customFormat="1" ht="26.25" thickBot="1">
      <c r="B7" s="140"/>
      <c r="C7" s="141" t="s">
        <v>21</v>
      </c>
      <c r="D7" s="142"/>
      <c r="E7" s="142"/>
      <c r="F7" s="142"/>
      <c r="G7" s="142"/>
      <c r="H7" s="143"/>
      <c r="I7" s="143"/>
      <c r="J7" s="143"/>
      <c r="K7" s="143"/>
      <c r="L7" s="143"/>
      <c r="M7" s="143"/>
      <c r="N7" s="144" t="s">
        <v>22</v>
      </c>
      <c r="O7" s="145" t="s">
        <v>23</v>
      </c>
      <c r="P7" s="145" t="s">
        <v>24</v>
      </c>
      <c r="Q7" s="144" t="s">
        <v>22</v>
      </c>
      <c r="R7" s="145" t="s">
        <v>23</v>
      </c>
      <c r="S7" s="146" t="s">
        <v>24</v>
      </c>
      <c r="T7" s="147" t="s">
        <v>22</v>
      </c>
      <c r="U7" s="148" t="s">
        <v>23</v>
      </c>
      <c r="V7" s="154" t="s">
        <v>25</v>
      </c>
      <c r="W7" s="150" t="s">
        <v>22</v>
      </c>
      <c r="X7" s="106" t="s">
        <v>23</v>
      </c>
      <c r="Y7" s="149" t="s">
        <v>24</v>
      </c>
      <c r="Z7" s="151"/>
      <c r="AA7" s="149"/>
      <c r="AB7" s="152"/>
      <c r="AC7" s="145" t="s">
        <v>23</v>
      </c>
      <c r="AD7" s="144"/>
      <c r="AE7" s="153"/>
      <c r="AF7" s="153"/>
      <c r="AG7" s="153"/>
      <c r="AH7" s="153"/>
      <c r="AI7" s="154"/>
      <c r="AJ7" s="110"/>
      <c r="AK7" s="110"/>
    </row>
    <row r="8" spans="2:35" s="169" customFormat="1" ht="37.5" customHeight="1">
      <c r="B8" s="155" t="s">
        <v>40</v>
      </c>
      <c r="C8" s="156" t="s">
        <v>36</v>
      </c>
      <c r="D8" s="157"/>
      <c r="E8" s="157"/>
      <c r="F8" s="158">
        <v>3451.59</v>
      </c>
      <c r="G8" s="158">
        <f>12778.44+37226.07</f>
        <v>50004.51</v>
      </c>
      <c r="H8" s="158">
        <f>+I8+J8+K8+L8</f>
        <v>335340.56</v>
      </c>
      <c r="I8" s="158">
        <v>313249.71</v>
      </c>
      <c r="J8" s="158">
        <v>10449.97</v>
      </c>
      <c r="K8" s="158">
        <v>9760.32</v>
      </c>
      <c r="L8" s="158">
        <v>1880.56</v>
      </c>
      <c r="M8" s="158"/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1">
        <v>0</v>
      </c>
      <c r="AA8" s="164">
        <v>0</v>
      </c>
      <c r="AB8" s="161">
        <v>0</v>
      </c>
      <c r="AC8" s="165">
        <v>0</v>
      </c>
      <c r="AD8" s="159">
        <v>2000</v>
      </c>
      <c r="AE8" s="161">
        <v>0</v>
      </c>
      <c r="AF8" s="161">
        <v>0</v>
      </c>
      <c r="AG8" s="161">
        <v>0</v>
      </c>
      <c r="AH8" s="161">
        <v>0</v>
      </c>
      <c r="AI8" s="181">
        <v>1000</v>
      </c>
    </row>
    <row r="9" spans="3:28" s="170" customFormat="1" ht="15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72"/>
      <c r="R9" s="171"/>
      <c r="S9" s="171"/>
      <c r="T9" s="171"/>
      <c r="U9" s="171"/>
      <c r="V9" s="171"/>
      <c r="X9" s="171"/>
      <c r="Y9" s="171"/>
      <c r="Z9" s="171"/>
      <c r="AA9" s="171"/>
      <c r="AB9" s="171"/>
    </row>
    <row r="10" spans="3:28" s="170" customFormat="1" ht="15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2"/>
      <c r="R10" s="171"/>
      <c r="S10" s="171"/>
      <c r="T10" s="171"/>
      <c r="U10" s="171"/>
      <c r="V10" s="171"/>
      <c r="X10" s="171"/>
      <c r="Y10" s="171"/>
      <c r="Z10" s="171"/>
      <c r="AA10" s="171"/>
      <c r="AB10" s="171"/>
    </row>
    <row r="11" spans="3:28" s="170" customFormat="1" ht="15">
      <c r="C11" s="17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2"/>
      <c r="Q11" s="172"/>
      <c r="R11" s="171"/>
      <c r="S11" s="171"/>
      <c r="T11" s="171"/>
      <c r="U11" s="171"/>
      <c r="V11" s="171"/>
      <c r="X11" s="171"/>
      <c r="Y11" s="171"/>
      <c r="Z11" s="171"/>
      <c r="AA11" s="171"/>
      <c r="AB11" s="171"/>
    </row>
    <row r="12" spans="3:28" s="170" customFormat="1" ht="15">
      <c r="C12" s="172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  <c r="Q12" s="172"/>
      <c r="R12" s="171"/>
      <c r="S12" s="171"/>
      <c r="T12" s="171"/>
      <c r="U12" s="171"/>
      <c r="V12" s="171"/>
      <c r="X12" s="171"/>
      <c r="Y12" s="171"/>
      <c r="Z12" s="171"/>
      <c r="AA12" s="171"/>
      <c r="AB12" s="171"/>
    </row>
    <row r="13" spans="4:22" s="170" customFormat="1" ht="15"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Q13" s="171"/>
      <c r="R13" s="171"/>
      <c r="S13" s="171"/>
      <c r="T13" s="171"/>
      <c r="U13" s="171"/>
      <c r="V13" s="171"/>
    </row>
    <row r="14" spans="4:22" s="170" customFormat="1" ht="15"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Q14" s="171"/>
      <c r="R14" s="171"/>
      <c r="S14" s="171"/>
      <c r="T14" s="171"/>
      <c r="U14" s="171"/>
      <c r="V14" s="171"/>
    </row>
  </sheetData>
  <sheetProtection/>
  <mergeCells count="13">
    <mergeCell ref="M5:M6"/>
    <mergeCell ref="N5:AA5"/>
    <mergeCell ref="AD5:AI5"/>
    <mergeCell ref="N6:P6"/>
    <mergeCell ref="Q6:S6"/>
    <mergeCell ref="T6:V6"/>
    <mergeCell ref="W6:Y6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AK14"/>
  <sheetViews>
    <sheetView zoomScalePageLayoutView="0" workbookViewId="0" topLeftCell="R1">
      <selection activeCell="R1" sqref="A1:IV16384"/>
    </sheetView>
  </sheetViews>
  <sheetFormatPr defaultColWidth="9.140625" defaultRowHeight="15"/>
  <cols>
    <col min="1" max="1" width="8.28125" style="92" customWidth="1"/>
    <col min="2" max="2" width="7.7109375" style="92" customWidth="1"/>
    <col min="3" max="3" width="20.7109375" style="92" customWidth="1"/>
    <col min="4" max="4" width="7.00390625" style="93" customWidth="1"/>
    <col min="5" max="5" width="10.28125" style="93" customWidth="1"/>
    <col min="6" max="8" width="10.7109375" style="93" customWidth="1"/>
    <col min="9" max="10" width="10.57421875" style="93" customWidth="1"/>
    <col min="11" max="12" width="12.7109375" style="93" customWidth="1"/>
    <col min="13" max="13" width="11.140625" style="93" customWidth="1"/>
    <col min="14" max="14" width="12.00390625" style="93" customWidth="1"/>
    <col min="15" max="15" width="12.00390625" style="92" customWidth="1"/>
    <col min="16" max="16" width="12.140625" style="92" customWidth="1"/>
    <col min="17" max="17" width="11.421875" style="93" customWidth="1"/>
    <col min="18" max="18" width="9.28125" style="93" customWidth="1"/>
    <col min="19" max="19" width="11.00390625" style="93" customWidth="1"/>
    <col min="20" max="20" width="9.140625" style="93" customWidth="1"/>
    <col min="21" max="21" width="9.28125" style="93" customWidth="1"/>
    <col min="22" max="22" width="11.421875" style="93" customWidth="1"/>
    <col min="23" max="23" width="13.28125" style="92" customWidth="1"/>
    <col min="24" max="24" width="12.28125" style="92" customWidth="1"/>
    <col min="25" max="27" width="9.140625" style="92" customWidth="1"/>
    <col min="28" max="28" width="10.7109375" style="92" customWidth="1"/>
    <col min="29" max="29" width="10.28125" style="92" customWidth="1"/>
    <col min="30" max="16384" width="9.140625" style="92" customWidth="1"/>
  </cols>
  <sheetData>
    <row r="2" spans="2:22" s="57" customFormat="1" ht="21">
      <c r="B2" s="57" t="s">
        <v>329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58"/>
      <c r="R2" s="58"/>
      <c r="S2" s="58"/>
      <c r="T2" s="58"/>
      <c r="U2" s="58"/>
      <c r="V2" s="58"/>
    </row>
    <row r="3" spans="4:22" s="59" customFormat="1" ht="18.7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Q3" s="60"/>
      <c r="R3" s="60"/>
      <c r="S3" s="60"/>
      <c r="T3" s="60"/>
      <c r="U3" s="60"/>
      <c r="V3" s="60"/>
    </row>
    <row r="4" spans="15:17" ht="15.75" thickBot="1">
      <c r="O4" s="93"/>
      <c r="Q4" s="92"/>
    </row>
    <row r="5" spans="2:37" s="111" customFormat="1" ht="15" customHeight="1" thickBot="1">
      <c r="B5" s="94"/>
      <c r="C5" s="95" t="s">
        <v>0</v>
      </c>
      <c r="D5" s="96" t="s">
        <v>3</v>
      </c>
      <c r="E5" s="96" t="s">
        <v>4</v>
      </c>
      <c r="F5" s="97"/>
      <c r="G5" s="96" t="s">
        <v>1</v>
      </c>
      <c r="H5" s="98"/>
      <c r="I5" s="99" t="s">
        <v>30</v>
      </c>
      <c r="J5" s="90"/>
      <c r="K5" s="90"/>
      <c r="L5" s="91"/>
      <c r="M5" s="100" t="s">
        <v>2</v>
      </c>
      <c r="N5" s="101" t="s">
        <v>5</v>
      </c>
      <c r="O5" s="102"/>
      <c r="P5" s="103"/>
      <c r="Q5" s="103"/>
      <c r="R5" s="103"/>
      <c r="S5" s="103"/>
      <c r="T5" s="103"/>
      <c r="U5" s="103"/>
      <c r="V5" s="103"/>
      <c r="W5" s="104"/>
      <c r="X5" s="104"/>
      <c r="Y5" s="104"/>
      <c r="Z5" s="104"/>
      <c r="AA5" s="104"/>
      <c r="AB5" s="105"/>
      <c r="AC5" s="106"/>
      <c r="AD5" s="107" t="s">
        <v>6</v>
      </c>
      <c r="AE5" s="108"/>
      <c r="AF5" s="108"/>
      <c r="AG5" s="108"/>
      <c r="AH5" s="108"/>
      <c r="AI5" s="109"/>
      <c r="AJ5" s="110"/>
      <c r="AK5" s="110"/>
    </row>
    <row r="6" spans="2:37" s="139" customFormat="1" ht="89.25" customHeight="1" thickBot="1" thickTop="1">
      <c r="B6" s="112"/>
      <c r="C6" s="113"/>
      <c r="D6" s="114"/>
      <c r="E6" s="114"/>
      <c r="F6" s="115" t="s">
        <v>45</v>
      </c>
      <c r="G6" s="114"/>
      <c r="H6" s="116" t="s">
        <v>35</v>
      </c>
      <c r="I6" s="117" t="s">
        <v>31</v>
      </c>
      <c r="J6" s="118" t="s">
        <v>55</v>
      </c>
      <c r="K6" s="118" t="s">
        <v>33</v>
      </c>
      <c r="L6" s="119" t="s">
        <v>34</v>
      </c>
      <c r="M6" s="120"/>
      <c r="N6" s="121" t="s">
        <v>7</v>
      </c>
      <c r="O6" s="122"/>
      <c r="P6" s="123"/>
      <c r="Q6" s="124" t="s">
        <v>8</v>
      </c>
      <c r="R6" s="125"/>
      <c r="S6" s="126"/>
      <c r="T6" s="127" t="s">
        <v>9</v>
      </c>
      <c r="U6" s="128"/>
      <c r="V6" s="129"/>
      <c r="W6" s="130" t="s">
        <v>10</v>
      </c>
      <c r="X6" s="131"/>
      <c r="Y6" s="131"/>
      <c r="Z6" s="132" t="s">
        <v>11</v>
      </c>
      <c r="AA6" s="133" t="s">
        <v>12</v>
      </c>
      <c r="AB6" s="134" t="s">
        <v>13</v>
      </c>
      <c r="AC6" s="133" t="s">
        <v>14</v>
      </c>
      <c r="AD6" s="135" t="s">
        <v>15</v>
      </c>
      <c r="AE6" s="136" t="s">
        <v>16</v>
      </c>
      <c r="AF6" s="136" t="s">
        <v>17</v>
      </c>
      <c r="AG6" s="136" t="s">
        <v>18</v>
      </c>
      <c r="AH6" s="136" t="s">
        <v>19</v>
      </c>
      <c r="AI6" s="137" t="s">
        <v>20</v>
      </c>
      <c r="AJ6" s="138"/>
      <c r="AK6" s="138"/>
    </row>
    <row r="7" spans="2:37" s="111" customFormat="1" ht="15.75" thickBot="1">
      <c r="B7" s="140"/>
      <c r="C7" s="141" t="s">
        <v>21</v>
      </c>
      <c r="D7" s="142"/>
      <c r="E7" s="142"/>
      <c r="F7" s="142"/>
      <c r="G7" s="142"/>
      <c r="H7" s="143"/>
      <c r="I7" s="143"/>
      <c r="J7" s="143"/>
      <c r="K7" s="143"/>
      <c r="L7" s="143"/>
      <c r="M7" s="143"/>
      <c r="N7" s="144" t="s">
        <v>22</v>
      </c>
      <c r="O7" s="145" t="s">
        <v>23</v>
      </c>
      <c r="P7" s="145" t="s">
        <v>24</v>
      </c>
      <c r="Q7" s="144" t="s">
        <v>22</v>
      </c>
      <c r="R7" s="145" t="s">
        <v>23</v>
      </c>
      <c r="S7" s="146" t="s">
        <v>24</v>
      </c>
      <c r="T7" s="147" t="s">
        <v>22</v>
      </c>
      <c r="U7" s="148" t="s">
        <v>23</v>
      </c>
      <c r="V7" s="154" t="s">
        <v>25</v>
      </c>
      <c r="W7" s="150" t="s">
        <v>22</v>
      </c>
      <c r="X7" s="106" t="s">
        <v>23</v>
      </c>
      <c r="Y7" s="149" t="s">
        <v>24</v>
      </c>
      <c r="Z7" s="151"/>
      <c r="AA7" s="149"/>
      <c r="AB7" s="152"/>
      <c r="AC7" s="145" t="s">
        <v>23</v>
      </c>
      <c r="AD7" s="144"/>
      <c r="AE7" s="153"/>
      <c r="AF7" s="153"/>
      <c r="AG7" s="153"/>
      <c r="AH7" s="153"/>
      <c r="AI7" s="154"/>
      <c r="AJ7" s="110"/>
      <c r="AK7" s="110"/>
    </row>
    <row r="8" spans="2:35" s="169" customFormat="1" ht="63.75">
      <c r="B8" s="155" t="s">
        <v>41</v>
      </c>
      <c r="C8" s="156" t="s">
        <v>351</v>
      </c>
      <c r="D8" s="157"/>
      <c r="E8" s="157"/>
      <c r="F8" s="158"/>
      <c r="G8" s="158"/>
      <c r="H8" s="158">
        <f>+J8</f>
        <v>384230.6</v>
      </c>
      <c r="I8" s="158"/>
      <c r="J8" s="158">
        <v>384230.6</v>
      </c>
      <c r="K8" s="158"/>
      <c r="L8" s="158"/>
      <c r="M8" s="158"/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1">
        <v>0</v>
      </c>
      <c r="AA8" s="164">
        <v>0</v>
      </c>
      <c r="AB8" s="161">
        <v>0</v>
      </c>
      <c r="AC8" s="165">
        <v>0</v>
      </c>
      <c r="AD8" s="159">
        <v>0</v>
      </c>
      <c r="AE8" s="161">
        <v>0</v>
      </c>
      <c r="AF8" s="161">
        <v>0</v>
      </c>
      <c r="AG8" s="161">
        <v>0</v>
      </c>
      <c r="AH8" s="161">
        <v>0</v>
      </c>
      <c r="AI8" s="181">
        <v>0</v>
      </c>
    </row>
    <row r="9" spans="3:28" s="170" customFormat="1" ht="15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72"/>
      <c r="R9" s="171"/>
      <c r="S9" s="171"/>
      <c r="T9" s="171"/>
      <c r="U9" s="171"/>
      <c r="V9" s="171"/>
      <c r="X9" s="171"/>
      <c r="Y9" s="171"/>
      <c r="Z9" s="171"/>
      <c r="AA9" s="171"/>
      <c r="AB9" s="171"/>
    </row>
    <row r="10" spans="3:28" s="170" customFormat="1" ht="15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2"/>
      <c r="R10" s="171"/>
      <c r="S10" s="171"/>
      <c r="T10" s="171"/>
      <c r="U10" s="171"/>
      <c r="V10" s="171"/>
      <c r="X10" s="171"/>
      <c r="Y10" s="171"/>
      <c r="Z10" s="171"/>
      <c r="AA10" s="171"/>
      <c r="AB10" s="171"/>
    </row>
    <row r="11" spans="3:28" s="170" customFormat="1" ht="15">
      <c r="C11" s="17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2"/>
      <c r="Q11" s="172"/>
      <c r="R11" s="171"/>
      <c r="S11" s="171"/>
      <c r="T11" s="171"/>
      <c r="U11" s="171"/>
      <c r="V11" s="171"/>
      <c r="X11" s="171"/>
      <c r="Y11" s="171"/>
      <c r="Z11" s="171"/>
      <c r="AA11" s="171"/>
      <c r="AB11" s="171"/>
    </row>
    <row r="12" spans="3:28" s="170" customFormat="1" ht="15">
      <c r="C12" s="172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  <c r="Q12" s="172"/>
      <c r="R12" s="171"/>
      <c r="S12" s="171"/>
      <c r="T12" s="171"/>
      <c r="U12" s="171"/>
      <c r="V12" s="171"/>
      <c r="X12" s="171"/>
      <c r="Y12" s="171"/>
      <c r="Z12" s="171"/>
      <c r="AA12" s="171"/>
      <c r="AB12" s="171"/>
    </row>
    <row r="13" spans="4:22" s="170" customFormat="1" ht="15"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Q13" s="171"/>
      <c r="R13" s="171"/>
      <c r="S13" s="171"/>
      <c r="T13" s="171"/>
      <c r="U13" s="171"/>
      <c r="V13" s="171"/>
    </row>
    <row r="14" spans="4:22" s="170" customFormat="1" ht="15"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Q14" s="171"/>
      <c r="R14" s="171"/>
      <c r="S14" s="171"/>
      <c r="T14" s="171"/>
      <c r="U14" s="171"/>
      <c r="V14" s="171"/>
    </row>
  </sheetData>
  <sheetProtection/>
  <mergeCells count="13">
    <mergeCell ref="M5:M6"/>
    <mergeCell ref="N5:AA5"/>
    <mergeCell ref="AD5:AI5"/>
    <mergeCell ref="N6:P6"/>
    <mergeCell ref="Q6:S6"/>
    <mergeCell ref="T6:V6"/>
    <mergeCell ref="W6:Y6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K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92" customWidth="1"/>
    <col min="2" max="2" width="7.7109375" style="92" customWidth="1"/>
    <col min="3" max="3" width="20.7109375" style="92" customWidth="1"/>
    <col min="4" max="4" width="7.00390625" style="93" customWidth="1"/>
    <col min="5" max="5" width="10.28125" style="93" customWidth="1"/>
    <col min="6" max="8" width="10.7109375" style="93" customWidth="1"/>
    <col min="9" max="10" width="10.57421875" style="93" customWidth="1"/>
    <col min="11" max="12" width="12.7109375" style="93" customWidth="1"/>
    <col min="13" max="13" width="11.140625" style="93" customWidth="1"/>
    <col min="14" max="14" width="12.00390625" style="93" customWidth="1"/>
    <col min="15" max="15" width="12.00390625" style="92" customWidth="1"/>
    <col min="16" max="16" width="12.140625" style="92" customWidth="1"/>
    <col min="17" max="17" width="11.421875" style="93" customWidth="1"/>
    <col min="18" max="18" width="9.28125" style="93" customWidth="1"/>
    <col min="19" max="19" width="11.00390625" style="93" customWidth="1"/>
    <col min="20" max="20" width="9.140625" style="93" customWidth="1"/>
    <col min="21" max="21" width="9.28125" style="93" customWidth="1"/>
    <col min="22" max="22" width="11.421875" style="93" customWidth="1"/>
    <col min="23" max="23" width="13.28125" style="92" customWidth="1"/>
    <col min="24" max="24" width="12.28125" style="92" customWidth="1"/>
    <col min="25" max="27" width="9.140625" style="92" customWidth="1"/>
    <col min="28" max="28" width="10.7109375" style="92" customWidth="1"/>
    <col min="29" max="29" width="10.28125" style="92" customWidth="1"/>
    <col min="30" max="16384" width="9.140625" style="92" customWidth="1"/>
  </cols>
  <sheetData>
    <row r="2" spans="2:22" s="57" customFormat="1" ht="21">
      <c r="B2" s="57" t="s">
        <v>330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58"/>
      <c r="R2" s="58"/>
      <c r="S2" s="58"/>
      <c r="T2" s="58"/>
      <c r="U2" s="58"/>
      <c r="V2" s="58"/>
    </row>
    <row r="3" spans="4:22" s="59" customFormat="1" ht="18.7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Q3" s="60"/>
      <c r="R3" s="60"/>
      <c r="S3" s="60"/>
      <c r="T3" s="60"/>
      <c r="U3" s="60"/>
      <c r="V3" s="60"/>
    </row>
    <row r="4" spans="15:17" ht="15.75" thickBot="1">
      <c r="O4" s="93"/>
      <c r="Q4" s="92"/>
    </row>
    <row r="5" spans="2:37" s="111" customFormat="1" ht="15" customHeight="1" thickBot="1">
      <c r="B5" s="94"/>
      <c r="C5" s="95" t="s">
        <v>0</v>
      </c>
      <c r="D5" s="96" t="s">
        <v>3</v>
      </c>
      <c r="E5" s="96" t="s">
        <v>4</v>
      </c>
      <c r="F5" s="97"/>
      <c r="G5" s="96" t="s">
        <v>1</v>
      </c>
      <c r="H5" s="98"/>
      <c r="I5" s="99" t="s">
        <v>30</v>
      </c>
      <c r="J5" s="90"/>
      <c r="K5" s="90"/>
      <c r="L5" s="91"/>
      <c r="M5" s="100" t="s">
        <v>2</v>
      </c>
      <c r="N5" s="101" t="s">
        <v>5</v>
      </c>
      <c r="O5" s="102"/>
      <c r="P5" s="103"/>
      <c r="Q5" s="103"/>
      <c r="R5" s="103"/>
      <c r="S5" s="103"/>
      <c r="T5" s="103"/>
      <c r="U5" s="103"/>
      <c r="V5" s="103"/>
      <c r="W5" s="104"/>
      <c r="X5" s="104"/>
      <c r="Y5" s="104"/>
      <c r="Z5" s="104"/>
      <c r="AA5" s="104"/>
      <c r="AB5" s="105"/>
      <c r="AC5" s="106"/>
      <c r="AD5" s="107" t="s">
        <v>6</v>
      </c>
      <c r="AE5" s="108"/>
      <c r="AF5" s="108"/>
      <c r="AG5" s="108"/>
      <c r="AH5" s="108"/>
      <c r="AI5" s="109"/>
      <c r="AJ5" s="110"/>
      <c r="AK5" s="110"/>
    </row>
    <row r="6" spans="2:37" s="139" customFormat="1" ht="89.25" customHeight="1" thickBot="1" thickTop="1">
      <c r="B6" s="112"/>
      <c r="C6" s="113"/>
      <c r="D6" s="114"/>
      <c r="E6" s="114"/>
      <c r="F6" s="115" t="s">
        <v>45</v>
      </c>
      <c r="G6" s="114"/>
      <c r="H6" s="116" t="s">
        <v>35</v>
      </c>
      <c r="I6" s="117" t="s">
        <v>31</v>
      </c>
      <c r="J6" s="118" t="s">
        <v>55</v>
      </c>
      <c r="K6" s="118" t="s">
        <v>33</v>
      </c>
      <c r="L6" s="119" t="s">
        <v>34</v>
      </c>
      <c r="M6" s="120"/>
      <c r="N6" s="121" t="s">
        <v>7</v>
      </c>
      <c r="O6" s="122"/>
      <c r="P6" s="123"/>
      <c r="Q6" s="124" t="s">
        <v>8</v>
      </c>
      <c r="R6" s="125"/>
      <c r="S6" s="126"/>
      <c r="T6" s="127" t="s">
        <v>9</v>
      </c>
      <c r="U6" s="128"/>
      <c r="V6" s="129"/>
      <c r="W6" s="130" t="s">
        <v>10</v>
      </c>
      <c r="X6" s="131"/>
      <c r="Y6" s="131"/>
      <c r="Z6" s="132" t="s">
        <v>11</v>
      </c>
      <c r="AA6" s="133" t="s">
        <v>12</v>
      </c>
      <c r="AB6" s="134" t="s">
        <v>13</v>
      </c>
      <c r="AC6" s="133" t="s">
        <v>14</v>
      </c>
      <c r="AD6" s="135" t="s">
        <v>15</v>
      </c>
      <c r="AE6" s="136" t="s">
        <v>16</v>
      </c>
      <c r="AF6" s="136" t="s">
        <v>17</v>
      </c>
      <c r="AG6" s="136" t="s">
        <v>18</v>
      </c>
      <c r="AH6" s="136" t="s">
        <v>19</v>
      </c>
      <c r="AI6" s="137" t="s">
        <v>20</v>
      </c>
      <c r="AJ6" s="138"/>
      <c r="AK6" s="138"/>
    </row>
    <row r="7" spans="2:37" s="111" customFormat="1" ht="15.75" thickBot="1">
      <c r="B7" s="140"/>
      <c r="C7" s="141" t="s">
        <v>21</v>
      </c>
      <c r="D7" s="142"/>
      <c r="E7" s="142"/>
      <c r="F7" s="142"/>
      <c r="G7" s="142"/>
      <c r="H7" s="143"/>
      <c r="I7" s="143"/>
      <c r="J7" s="143"/>
      <c r="K7" s="143"/>
      <c r="L7" s="143"/>
      <c r="M7" s="143"/>
      <c r="N7" s="144" t="s">
        <v>22</v>
      </c>
      <c r="O7" s="145" t="s">
        <v>23</v>
      </c>
      <c r="P7" s="145" t="s">
        <v>24</v>
      </c>
      <c r="Q7" s="144" t="s">
        <v>22</v>
      </c>
      <c r="R7" s="145" t="s">
        <v>23</v>
      </c>
      <c r="S7" s="146" t="s">
        <v>24</v>
      </c>
      <c r="T7" s="147" t="s">
        <v>22</v>
      </c>
      <c r="U7" s="148" t="s">
        <v>23</v>
      </c>
      <c r="V7" s="154" t="s">
        <v>25</v>
      </c>
      <c r="W7" s="150" t="s">
        <v>22</v>
      </c>
      <c r="X7" s="106" t="s">
        <v>23</v>
      </c>
      <c r="Y7" s="149" t="s">
        <v>24</v>
      </c>
      <c r="Z7" s="151"/>
      <c r="AA7" s="149"/>
      <c r="AB7" s="152"/>
      <c r="AC7" s="145" t="s">
        <v>23</v>
      </c>
      <c r="AD7" s="144"/>
      <c r="AE7" s="153"/>
      <c r="AF7" s="153"/>
      <c r="AG7" s="153"/>
      <c r="AH7" s="153"/>
      <c r="AI7" s="154"/>
      <c r="AJ7" s="110"/>
      <c r="AK7" s="110"/>
    </row>
    <row r="8" spans="2:35" s="169" customFormat="1" ht="37.5" customHeight="1">
      <c r="B8" s="155" t="s">
        <v>48</v>
      </c>
      <c r="C8" s="156" t="s">
        <v>42</v>
      </c>
      <c r="D8" s="157"/>
      <c r="E8" s="157"/>
      <c r="F8" s="158">
        <v>642.32</v>
      </c>
      <c r="G8" s="158">
        <v>14502.54</v>
      </c>
      <c r="H8" s="158">
        <f>+I8+J8+K8+L8</f>
        <v>4341.96</v>
      </c>
      <c r="I8" s="158"/>
      <c r="J8" s="158">
        <v>4341.96</v>
      </c>
      <c r="K8" s="158"/>
      <c r="L8" s="158"/>
      <c r="M8" s="158"/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1">
        <v>0</v>
      </c>
      <c r="AA8" s="164">
        <v>0</v>
      </c>
      <c r="AB8" s="161">
        <v>0</v>
      </c>
      <c r="AC8" s="165">
        <v>0</v>
      </c>
      <c r="AD8" s="159">
        <v>0</v>
      </c>
      <c r="AE8" s="161">
        <v>0</v>
      </c>
      <c r="AF8" s="161">
        <v>0</v>
      </c>
      <c r="AG8" s="161">
        <v>0</v>
      </c>
      <c r="AH8" s="161">
        <v>0</v>
      </c>
      <c r="AI8" s="181">
        <v>0</v>
      </c>
    </row>
    <row r="9" spans="3:28" s="170" customFormat="1" ht="15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72"/>
      <c r="R9" s="171"/>
      <c r="S9" s="171"/>
      <c r="T9" s="171"/>
      <c r="U9" s="171"/>
      <c r="V9" s="171"/>
      <c r="X9" s="171"/>
      <c r="Y9" s="171"/>
      <c r="Z9" s="171"/>
      <c r="AA9" s="171"/>
      <c r="AB9" s="171"/>
    </row>
    <row r="10" spans="3:28" s="170" customFormat="1" ht="15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2"/>
      <c r="R10" s="171"/>
      <c r="S10" s="171"/>
      <c r="T10" s="171"/>
      <c r="U10" s="171"/>
      <c r="V10" s="171"/>
      <c r="X10" s="171"/>
      <c r="Y10" s="171"/>
      <c r="Z10" s="171"/>
      <c r="AA10" s="171"/>
      <c r="AB10" s="171"/>
    </row>
    <row r="11" spans="3:28" s="170" customFormat="1" ht="15">
      <c r="C11" s="17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2"/>
      <c r="Q11" s="172"/>
      <c r="R11" s="171"/>
      <c r="S11" s="171"/>
      <c r="T11" s="171"/>
      <c r="U11" s="171"/>
      <c r="V11" s="171"/>
      <c r="X11" s="171"/>
      <c r="Y11" s="171"/>
      <c r="Z11" s="171"/>
      <c r="AA11" s="171"/>
      <c r="AB11" s="171"/>
    </row>
    <row r="12" spans="3:28" s="170" customFormat="1" ht="15">
      <c r="C12" s="172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  <c r="Q12" s="172"/>
      <c r="R12" s="171"/>
      <c r="S12" s="171"/>
      <c r="T12" s="171"/>
      <c r="U12" s="171"/>
      <c r="V12" s="171"/>
      <c r="X12" s="171"/>
      <c r="Y12" s="171"/>
      <c r="Z12" s="171"/>
      <c r="AA12" s="171"/>
      <c r="AB12" s="171"/>
    </row>
    <row r="13" spans="4:22" s="170" customFormat="1" ht="15"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Q13" s="171"/>
      <c r="R13" s="171"/>
      <c r="S13" s="171"/>
      <c r="T13" s="171"/>
      <c r="U13" s="171"/>
      <c r="V13" s="171"/>
    </row>
    <row r="14" spans="4:22" s="170" customFormat="1" ht="15"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Q14" s="171"/>
      <c r="R14" s="171"/>
      <c r="S14" s="171"/>
      <c r="T14" s="171"/>
      <c r="U14" s="171"/>
      <c r="V14" s="171"/>
    </row>
  </sheetData>
  <sheetProtection/>
  <mergeCells count="13">
    <mergeCell ref="M5:M6"/>
    <mergeCell ref="N5:AA5"/>
    <mergeCell ref="AD5:AI5"/>
    <mergeCell ref="N6:P6"/>
    <mergeCell ref="Q6:S6"/>
    <mergeCell ref="T6:V6"/>
    <mergeCell ref="W6:Y6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K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92" customWidth="1"/>
    <col min="2" max="2" width="7.7109375" style="92" customWidth="1"/>
    <col min="3" max="3" width="20.7109375" style="92" customWidth="1"/>
    <col min="4" max="4" width="7.00390625" style="93" customWidth="1"/>
    <col min="5" max="5" width="10.28125" style="93" customWidth="1"/>
    <col min="6" max="8" width="10.7109375" style="93" customWidth="1"/>
    <col min="9" max="10" width="10.57421875" style="93" customWidth="1"/>
    <col min="11" max="12" width="12.7109375" style="93" customWidth="1"/>
    <col min="13" max="13" width="11.140625" style="93" customWidth="1"/>
    <col min="14" max="14" width="12.00390625" style="93" customWidth="1"/>
    <col min="15" max="15" width="12.00390625" style="92" customWidth="1"/>
    <col min="16" max="16" width="12.140625" style="92" customWidth="1"/>
    <col min="17" max="17" width="11.421875" style="93" customWidth="1"/>
    <col min="18" max="18" width="9.28125" style="93" customWidth="1"/>
    <col min="19" max="19" width="11.00390625" style="93" customWidth="1"/>
    <col min="20" max="20" width="9.140625" style="93" customWidth="1"/>
    <col min="21" max="21" width="9.28125" style="93" customWidth="1"/>
    <col min="22" max="22" width="11.421875" style="93" customWidth="1"/>
    <col min="23" max="23" width="13.28125" style="92" customWidth="1"/>
    <col min="24" max="24" width="12.28125" style="92" customWidth="1"/>
    <col min="25" max="27" width="9.140625" style="92" customWidth="1"/>
    <col min="28" max="28" width="10.7109375" style="92" customWidth="1"/>
    <col min="29" max="29" width="10.28125" style="92" customWidth="1"/>
    <col min="30" max="16384" width="9.140625" style="92" customWidth="1"/>
  </cols>
  <sheetData>
    <row r="2" spans="2:22" s="57" customFormat="1" ht="21">
      <c r="B2" s="57" t="s">
        <v>331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58"/>
      <c r="R2" s="58"/>
      <c r="S2" s="58"/>
      <c r="T2" s="58"/>
      <c r="U2" s="58"/>
      <c r="V2" s="58"/>
    </row>
    <row r="3" spans="4:22" s="59" customFormat="1" ht="18.7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Q3" s="60"/>
      <c r="R3" s="60"/>
      <c r="S3" s="60"/>
      <c r="T3" s="60"/>
      <c r="U3" s="60"/>
      <c r="V3" s="60"/>
    </row>
    <row r="4" spans="15:17" ht="15.75" thickBot="1">
      <c r="O4" s="93"/>
      <c r="Q4" s="92"/>
    </row>
    <row r="5" spans="2:37" s="111" customFormat="1" ht="15" customHeight="1" thickBot="1">
      <c r="B5" s="94"/>
      <c r="C5" s="95" t="s">
        <v>0</v>
      </c>
      <c r="D5" s="96" t="s">
        <v>3</v>
      </c>
      <c r="E5" s="96" t="s">
        <v>4</v>
      </c>
      <c r="F5" s="97"/>
      <c r="G5" s="96" t="s">
        <v>1</v>
      </c>
      <c r="H5" s="98"/>
      <c r="I5" s="99" t="s">
        <v>30</v>
      </c>
      <c r="J5" s="90"/>
      <c r="K5" s="90"/>
      <c r="L5" s="91"/>
      <c r="M5" s="100" t="s">
        <v>2</v>
      </c>
      <c r="N5" s="101" t="s">
        <v>5</v>
      </c>
      <c r="O5" s="102"/>
      <c r="P5" s="103"/>
      <c r="Q5" s="103"/>
      <c r="R5" s="103"/>
      <c r="S5" s="103"/>
      <c r="T5" s="103"/>
      <c r="U5" s="103"/>
      <c r="V5" s="103"/>
      <c r="W5" s="104"/>
      <c r="X5" s="104"/>
      <c r="Y5" s="104"/>
      <c r="Z5" s="104"/>
      <c r="AA5" s="104"/>
      <c r="AB5" s="105"/>
      <c r="AC5" s="106"/>
      <c r="AD5" s="107" t="s">
        <v>6</v>
      </c>
      <c r="AE5" s="108"/>
      <c r="AF5" s="108"/>
      <c r="AG5" s="108"/>
      <c r="AH5" s="108"/>
      <c r="AI5" s="109"/>
      <c r="AJ5" s="110"/>
      <c r="AK5" s="110"/>
    </row>
    <row r="6" spans="2:37" s="139" customFormat="1" ht="89.25" customHeight="1" thickBot="1" thickTop="1">
      <c r="B6" s="112"/>
      <c r="C6" s="113"/>
      <c r="D6" s="114"/>
      <c r="E6" s="114"/>
      <c r="F6" s="115" t="s">
        <v>45</v>
      </c>
      <c r="G6" s="114"/>
      <c r="H6" s="116" t="s">
        <v>35</v>
      </c>
      <c r="I6" s="117" t="s">
        <v>31</v>
      </c>
      <c r="J6" s="118" t="s">
        <v>55</v>
      </c>
      <c r="K6" s="118" t="s">
        <v>33</v>
      </c>
      <c r="L6" s="119" t="s">
        <v>34</v>
      </c>
      <c r="M6" s="120"/>
      <c r="N6" s="121" t="s">
        <v>7</v>
      </c>
      <c r="O6" s="122"/>
      <c r="P6" s="123"/>
      <c r="Q6" s="124" t="s">
        <v>8</v>
      </c>
      <c r="R6" s="125"/>
      <c r="S6" s="126"/>
      <c r="T6" s="127" t="s">
        <v>9</v>
      </c>
      <c r="U6" s="128"/>
      <c r="V6" s="129"/>
      <c r="W6" s="130" t="s">
        <v>10</v>
      </c>
      <c r="X6" s="131"/>
      <c r="Y6" s="131"/>
      <c r="Z6" s="132" t="s">
        <v>11</v>
      </c>
      <c r="AA6" s="133" t="s">
        <v>12</v>
      </c>
      <c r="AB6" s="134" t="s">
        <v>13</v>
      </c>
      <c r="AC6" s="133" t="s">
        <v>14</v>
      </c>
      <c r="AD6" s="135" t="s">
        <v>15</v>
      </c>
      <c r="AE6" s="136" t="s">
        <v>16</v>
      </c>
      <c r="AF6" s="136" t="s">
        <v>17</v>
      </c>
      <c r="AG6" s="136" t="s">
        <v>18</v>
      </c>
      <c r="AH6" s="136" t="s">
        <v>19</v>
      </c>
      <c r="AI6" s="137" t="s">
        <v>20</v>
      </c>
      <c r="AJ6" s="138"/>
      <c r="AK6" s="138"/>
    </row>
    <row r="7" spans="2:37" s="111" customFormat="1" ht="15.75" thickBot="1">
      <c r="B7" s="140"/>
      <c r="C7" s="141" t="s">
        <v>21</v>
      </c>
      <c r="D7" s="142"/>
      <c r="E7" s="142"/>
      <c r="F7" s="142"/>
      <c r="G7" s="142"/>
      <c r="H7" s="143"/>
      <c r="I7" s="143"/>
      <c r="J7" s="143"/>
      <c r="K7" s="143"/>
      <c r="L7" s="143"/>
      <c r="M7" s="143"/>
      <c r="N7" s="144" t="s">
        <v>22</v>
      </c>
      <c r="O7" s="145" t="s">
        <v>23</v>
      </c>
      <c r="P7" s="145" t="s">
        <v>24</v>
      </c>
      <c r="Q7" s="144" t="s">
        <v>22</v>
      </c>
      <c r="R7" s="145" t="s">
        <v>23</v>
      </c>
      <c r="S7" s="146" t="s">
        <v>24</v>
      </c>
      <c r="T7" s="147" t="s">
        <v>22</v>
      </c>
      <c r="U7" s="148" t="s">
        <v>23</v>
      </c>
      <c r="V7" s="154" t="s">
        <v>25</v>
      </c>
      <c r="W7" s="150" t="s">
        <v>22</v>
      </c>
      <c r="X7" s="106" t="s">
        <v>23</v>
      </c>
      <c r="Y7" s="149" t="s">
        <v>24</v>
      </c>
      <c r="Z7" s="151"/>
      <c r="AA7" s="149"/>
      <c r="AB7" s="152"/>
      <c r="AC7" s="145" t="s">
        <v>23</v>
      </c>
      <c r="AD7" s="144"/>
      <c r="AE7" s="153"/>
      <c r="AF7" s="153"/>
      <c r="AG7" s="153"/>
      <c r="AH7" s="153"/>
      <c r="AI7" s="154"/>
      <c r="AJ7" s="110"/>
      <c r="AK7" s="110"/>
    </row>
    <row r="8" spans="2:35" s="169" customFormat="1" ht="37.5" customHeight="1">
      <c r="B8" s="155" t="s">
        <v>49</v>
      </c>
      <c r="C8" s="156" t="s">
        <v>43</v>
      </c>
      <c r="D8" s="157"/>
      <c r="E8" s="157"/>
      <c r="F8" s="158">
        <v>28.68</v>
      </c>
      <c r="G8" s="158">
        <v>30000</v>
      </c>
      <c r="H8" s="158">
        <f>+I8+J8+K8+L8</f>
        <v>16944.93</v>
      </c>
      <c r="I8" s="158"/>
      <c r="J8" s="158">
        <v>16944.93</v>
      </c>
      <c r="K8" s="158"/>
      <c r="L8" s="158"/>
      <c r="M8" s="158"/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1">
        <v>0</v>
      </c>
      <c r="AA8" s="164">
        <v>0</v>
      </c>
      <c r="AB8" s="161">
        <v>0</v>
      </c>
      <c r="AC8" s="165">
        <v>0</v>
      </c>
      <c r="AD8" s="159">
        <v>0</v>
      </c>
      <c r="AE8" s="161">
        <v>0</v>
      </c>
      <c r="AF8" s="161">
        <v>0</v>
      </c>
      <c r="AG8" s="161">
        <v>0</v>
      </c>
      <c r="AH8" s="161">
        <v>0</v>
      </c>
      <c r="AI8" s="181">
        <v>0</v>
      </c>
    </row>
    <row r="9" spans="3:28" s="170" customFormat="1" ht="15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72"/>
      <c r="R9" s="171"/>
      <c r="S9" s="171"/>
      <c r="T9" s="171"/>
      <c r="U9" s="171"/>
      <c r="V9" s="171"/>
      <c r="X9" s="171"/>
      <c r="Y9" s="171"/>
      <c r="Z9" s="171"/>
      <c r="AA9" s="171"/>
      <c r="AB9" s="171"/>
    </row>
    <row r="10" spans="3:28" s="170" customFormat="1" ht="15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2"/>
      <c r="R10" s="171"/>
      <c r="S10" s="171"/>
      <c r="T10" s="171"/>
      <c r="U10" s="171"/>
      <c r="V10" s="171"/>
      <c r="X10" s="171"/>
      <c r="Y10" s="171"/>
      <c r="Z10" s="171"/>
      <c r="AA10" s="171"/>
      <c r="AB10" s="171"/>
    </row>
    <row r="11" spans="3:28" s="170" customFormat="1" ht="15">
      <c r="C11" s="17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2"/>
      <c r="Q11" s="172"/>
      <c r="R11" s="171"/>
      <c r="S11" s="171"/>
      <c r="T11" s="171"/>
      <c r="U11" s="171"/>
      <c r="V11" s="171"/>
      <c r="X11" s="171"/>
      <c r="Y11" s="171"/>
      <c r="Z11" s="171"/>
      <c r="AA11" s="171"/>
      <c r="AB11" s="171"/>
    </row>
    <row r="12" spans="3:28" s="170" customFormat="1" ht="15">
      <c r="C12" s="172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  <c r="Q12" s="172"/>
      <c r="R12" s="171"/>
      <c r="S12" s="171"/>
      <c r="T12" s="171"/>
      <c r="U12" s="171"/>
      <c r="V12" s="171"/>
      <c r="X12" s="171"/>
      <c r="Y12" s="171"/>
      <c r="Z12" s="171"/>
      <c r="AA12" s="171"/>
      <c r="AB12" s="171"/>
    </row>
    <row r="13" spans="4:22" s="170" customFormat="1" ht="15"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Q13" s="171"/>
      <c r="R13" s="171"/>
      <c r="S13" s="171"/>
      <c r="T13" s="171"/>
      <c r="U13" s="171"/>
      <c r="V13" s="171"/>
    </row>
    <row r="14" spans="4:22" s="170" customFormat="1" ht="15"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Q14" s="171"/>
      <c r="R14" s="171"/>
      <c r="S14" s="171"/>
      <c r="T14" s="171"/>
      <c r="U14" s="171"/>
      <c r="V14" s="171"/>
    </row>
  </sheetData>
  <sheetProtection/>
  <mergeCells count="13">
    <mergeCell ref="M5:M6"/>
    <mergeCell ref="N5:AA5"/>
    <mergeCell ref="AD5:AI5"/>
    <mergeCell ref="N6:P6"/>
    <mergeCell ref="Q6:S6"/>
    <mergeCell ref="T6:V6"/>
    <mergeCell ref="W6:Y6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Vista</dc:creator>
  <cp:keywords/>
  <dc:description/>
  <cp:lastModifiedBy>Matej</cp:lastModifiedBy>
  <dcterms:created xsi:type="dcterms:W3CDTF">2011-12-21T11:47:53Z</dcterms:created>
  <dcterms:modified xsi:type="dcterms:W3CDTF">2017-07-04T13:54:23Z</dcterms:modified>
  <cp:category/>
  <cp:version/>
  <cp:contentType/>
  <cp:contentStatus/>
</cp:coreProperties>
</file>