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960" activeTab="0"/>
  </bookViews>
  <sheets>
    <sheet name="REKAPIT." sheetId="1" r:id="rId1"/>
    <sheet name="DOLOČILA-GR.DELA" sheetId="2" r:id="rId2"/>
    <sheet name="DOLOČILA-OBRT.DELA" sheetId="3" r:id="rId3"/>
    <sheet name="GR.DELA" sheetId="4" r:id="rId4"/>
    <sheet name="OBRT.DELA" sheetId="5" r:id="rId5"/>
    <sheet name="E.I." sheetId="6" r:id="rId6"/>
    <sheet name="S.I." sheetId="7" r:id="rId7"/>
  </sheets>
  <externalReferences>
    <externalReference r:id="rId10"/>
  </externalReferences>
  <definedNames>
    <definedName name="Excel_BuiltIn_Print_Area_1">#REF!</definedName>
    <definedName name="Excel_BuiltIn_Print_Area_1_1">#REF!</definedName>
    <definedName name="Excel_BuiltIn_Print_Area_1_1_1">#REF!</definedName>
    <definedName name="Excel_BuiltIn_Print_Area_10">#REF!</definedName>
    <definedName name="Excel_BuiltIn_Print_Area_10_1">#REF!</definedName>
    <definedName name="Excel_BuiltIn_Print_Area_11">#REF!</definedName>
    <definedName name="Excel_BuiltIn_Print_Area_11_1">#REF!</definedName>
    <definedName name="Excel_BuiltIn_Print_Area_12">#REF!</definedName>
    <definedName name="Excel_BuiltIn_Print_Area_14">#REF!</definedName>
    <definedName name="Excel_BuiltIn_Print_Area_15">#REF!</definedName>
    <definedName name="Excel_BuiltIn_Print_Area_16">#REF!</definedName>
    <definedName name="Excel_BuiltIn_Print_Area_2">#REF!</definedName>
    <definedName name="Excel_BuiltIn_Print_Area_21">#REF!</definedName>
    <definedName name="Excel_BuiltIn_Print_Area_22" localSheetId="2">#REF!</definedName>
    <definedName name="Excel_BuiltIn_Print_Area_22">#REF!</definedName>
    <definedName name="Excel_BuiltIn_Print_Area_2_1">#REF!</definedName>
    <definedName name="Excel_BuiltIn_Print_Area_2_11">#REF!</definedName>
    <definedName name="Excel_BuiltIn_Print_Area_2_12" localSheetId="2">#REF!</definedName>
    <definedName name="Excel_BuiltIn_Print_Area_2_12">#REF!</definedName>
    <definedName name="Excel_BuiltIn_Print_Area_3">#REF!</definedName>
    <definedName name="Excel_BuiltIn_Print_Area_3_1">#REF!</definedName>
    <definedName name="Excel_BuiltIn_Print_Area_4">#REF!</definedName>
    <definedName name="Excel_BuiltIn_Print_Area_4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Area_9_1">#REF!</definedName>
    <definedName name="Excel_BuiltIn_Print_Titles" localSheetId="2">#REF!</definedName>
    <definedName name="Excel_BuiltIn_Print_Titles">#REF!</definedName>
    <definedName name="Excel_BuiltIn_Print_Titles1" localSheetId="2">#REF!</definedName>
    <definedName name="Excel_BuiltIn_Print_Titles1">#REF!</definedName>
    <definedName name="Excel_BuiltIn_Print_Titles_1" localSheetId="2">#REF!</definedName>
    <definedName name="Excel_BuiltIn_Print_Titles_1">#REF!</definedName>
    <definedName name="Excel_BuiltIn_Print_Titles_11" localSheetId="2">#REF!</definedName>
    <definedName name="Excel_BuiltIn_Print_Titles_11">#REF!</definedName>
    <definedName name="Excel_BuiltIn_Print_Titles_1_1" localSheetId="2">#REF!</definedName>
    <definedName name="Excel_BuiltIn_Print_Titles_1_1">#REF!</definedName>
    <definedName name="Excel_BuiltIn_Print_Titles_1_11" localSheetId="2">#REF!</definedName>
    <definedName name="Excel_BuiltIn_Print_Titles_1_11">#REF!</definedName>
    <definedName name="Excel_BuiltIn_Print_Titles_1_12" localSheetId="2">#REF!</definedName>
    <definedName name="Excel_BuiltIn_Print_Titles_1_12">#REF!</definedName>
    <definedName name="Excel_BuiltIn_Print_Titles_1_13" localSheetId="2">#REF!</definedName>
    <definedName name="Excel_BuiltIn_Print_Titles_1_13">#REF!</definedName>
    <definedName name="Excel_BuiltIn_Print_Titles_1_1_1">#REF!</definedName>
    <definedName name="Excel_BuiltIn_Print_Titles_1_2" localSheetId="2">#REF!</definedName>
    <definedName name="Excel_BuiltIn_Print_Titles_1_2">#REF!</definedName>
    <definedName name="Excel_BuiltIn_Print_Titles_1_21" localSheetId="2">#REF!</definedName>
    <definedName name="Excel_BuiltIn_Print_Titles_1_21">#REF!</definedName>
    <definedName name="Excel_BuiltIn_Print_Titles_1_3" localSheetId="2">#REF!</definedName>
    <definedName name="Excel_BuiltIn_Print_Titles_1_3">#REF!</definedName>
    <definedName name="Excel_BuiltIn_Print_Titles_1_31" localSheetId="2">#REF!</definedName>
    <definedName name="Excel_BuiltIn_Print_Titles_1_31">#REF!</definedName>
    <definedName name="Excel_BuiltIn_Print_Titles_1_4" localSheetId="2">#REF!</definedName>
    <definedName name="Excel_BuiltIn_Print_Titles_1_4">#REF!</definedName>
    <definedName name="Excel_BuiltIn_Print_Titles_1_41" localSheetId="2">#REF!</definedName>
    <definedName name="Excel_BuiltIn_Print_Titles_1_41">#REF!</definedName>
    <definedName name="Excel_BuiltIn_Print_Titles_1_5" localSheetId="2">#REF!</definedName>
    <definedName name="Excel_BuiltIn_Print_Titles_1_5">#REF!</definedName>
    <definedName name="Excel_BuiltIn_Print_Titles_1_51" localSheetId="2">#REF!</definedName>
    <definedName name="Excel_BuiltIn_Print_Titles_1_51">#REF!</definedName>
    <definedName name="Excel_BuiltIn_Print_Titles_1_6" localSheetId="2">#REF!</definedName>
    <definedName name="Excel_BuiltIn_Print_Titles_1_6">#REF!</definedName>
    <definedName name="Excel_BuiltIn_Print_Titles_1_61" localSheetId="2">#REF!</definedName>
    <definedName name="Excel_BuiltIn_Print_Titles_1_61">#REF!</definedName>
    <definedName name="Excel_BuiltIn_Print_Titles_1_7" localSheetId="2">#REF!</definedName>
    <definedName name="Excel_BuiltIn_Print_Titles_1_7">#REF!</definedName>
    <definedName name="Excel_BuiltIn_Print_Titles_1_71" localSheetId="2">#REF!</definedName>
    <definedName name="Excel_BuiltIn_Print_Titles_1_71">#REF!</definedName>
    <definedName name="Excel_BuiltIn_Print_Titles_1_8" localSheetId="2">#REF!</definedName>
    <definedName name="Excel_BuiltIn_Print_Titles_1_8">#REF!</definedName>
    <definedName name="Excel_BuiltIn_Print_Titles_1_81" localSheetId="2">#REF!</definedName>
    <definedName name="Excel_BuiltIn_Print_Titles_1_81">#REF!</definedName>
    <definedName name="Excel_BuiltIn_Print_Titles_10" localSheetId="2">#REF!</definedName>
    <definedName name="Excel_BuiltIn_Print_Titles_10">#REF!</definedName>
    <definedName name="Excel_BuiltIn_Print_Titles_101" localSheetId="2">#REF!</definedName>
    <definedName name="Excel_BuiltIn_Print_Titles_101">#REF!</definedName>
    <definedName name="Excel_BuiltIn_Print_Titles_10_1" localSheetId="2">#REF!</definedName>
    <definedName name="Excel_BuiltIn_Print_Titles_10_1">#REF!</definedName>
    <definedName name="Excel_BuiltIn_Print_Titles_10_11" localSheetId="2">#REF!</definedName>
    <definedName name="Excel_BuiltIn_Print_Titles_10_11">#REF!</definedName>
    <definedName name="Excel_BuiltIn_Print_Titles_10_2" localSheetId="2">#REF!</definedName>
    <definedName name="Excel_BuiltIn_Print_Titles_10_2">#REF!</definedName>
    <definedName name="Excel_BuiltIn_Print_Titles_10_21" localSheetId="2">#REF!</definedName>
    <definedName name="Excel_BuiltIn_Print_Titles_10_21">#REF!</definedName>
    <definedName name="Excel_BuiltIn_Print_Titles_10_3" localSheetId="2">#REF!</definedName>
    <definedName name="Excel_BuiltIn_Print_Titles_10_3">#REF!</definedName>
    <definedName name="Excel_BuiltIn_Print_Titles_10_31" localSheetId="2">#REF!</definedName>
    <definedName name="Excel_BuiltIn_Print_Titles_10_31">#REF!</definedName>
    <definedName name="Excel_BuiltIn_Print_Titles_10_4" localSheetId="2">#REF!</definedName>
    <definedName name="Excel_BuiltIn_Print_Titles_10_4">#REF!</definedName>
    <definedName name="Excel_BuiltIn_Print_Titles_10_41" localSheetId="2">#REF!</definedName>
    <definedName name="Excel_BuiltIn_Print_Titles_10_41">#REF!</definedName>
    <definedName name="Excel_BuiltIn_Print_Titles_10_5" localSheetId="2">#REF!</definedName>
    <definedName name="Excel_BuiltIn_Print_Titles_10_5">#REF!</definedName>
    <definedName name="Excel_BuiltIn_Print_Titles_10_51" localSheetId="2">#REF!</definedName>
    <definedName name="Excel_BuiltIn_Print_Titles_10_51">#REF!</definedName>
    <definedName name="Excel_BuiltIn_Print_Titles_10_6" localSheetId="2">#REF!</definedName>
    <definedName name="Excel_BuiltIn_Print_Titles_10_6">#REF!</definedName>
    <definedName name="Excel_BuiltIn_Print_Titles_10_61" localSheetId="2">#REF!</definedName>
    <definedName name="Excel_BuiltIn_Print_Titles_10_61">#REF!</definedName>
    <definedName name="Excel_BuiltIn_Print_Titles_10_7" localSheetId="2">#REF!</definedName>
    <definedName name="Excel_BuiltIn_Print_Titles_10_7">#REF!</definedName>
    <definedName name="Excel_BuiltIn_Print_Titles_10_71" localSheetId="2">#REF!</definedName>
    <definedName name="Excel_BuiltIn_Print_Titles_10_71">#REF!</definedName>
    <definedName name="Excel_BuiltIn_Print_Titles_10_8" localSheetId="2">#REF!</definedName>
    <definedName name="Excel_BuiltIn_Print_Titles_10_8">#REF!</definedName>
    <definedName name="Excel_BuiltIn_Print_Titles_10_81" localSheetId="2">#REF!</definedName>
    <definedName name="Excel_BuiltIn_Print_Titles_10_81">#REF!</definedName>
    <definedName name="Excel_BuiltIn_Print_Titles_11" localSheetId="2">#REF!</definedName>
    <definedName name="Excel_BuiltIn_Print_Titles_11">#REF!</definedName>
    <definedName name="Excel_BuiltIn_Print_Titles_111" localSheetId="2">#REF!</definedName>
    <definedName name="Excel_BuiltIn_Print_Titles_111">#REF!</definedName>
    <definedName name="Excel_BuiltIn_Print_Titles_11_1" localSheetId="2">#REF!</definedName>
    <definedName name="Excel_BuiltIn_Print_Titles_11_1">#REF!</definedName>
    <definedName name="Excel_BuiltIn_Print_Titles_11_11" localSheetId="2">#REF!</definedName>
    <definedName name="Excel_BuiltIn_Print_Titles_11_11">#REF!</definedName>
    <definedName name="Excel_BuiltIn_Print_Titles_11_2" localSheetId="2">#REF!</definedName>
    <definedName name="Excel_BuiltIn_Print_Titles_11_2">#REF!</definedName>
    <definedName name="Excel_BuiltIn_Print_Titles_11_21" localSheetId="2">#REF!</definedName>
    <definedName name="Excel_BuiltIn_Print_Titles_11_21">#REF!</definedName>
    <definedName name="Excel_BuiltIn_Print_Titles_11_3" localSheetId="2">#REF!</definedName>
    <definedName name="Excel_BuiltIn_Print_Titles_11_3">#REF!</definedName>
    <definedName name="Excel_BuiltIn_Print_Titles_11_31" localSheetId="2">#REF!</definedName>
    <definedName name="Excel_BuiltIn_Print_Titles_11_31">#REF!</definedName>
    <definedName name="Excel_BuiltIn_Print_Titles_11_4" localSheetId="2">#REF!</definedName>
    <definedName name="Excel_BuiltIn_Print_Titles_11_4">#REF!</definedName>
    <definedName name="Excel_BuiltIn_Print_Titles_11_41" localSheetId="2">#REF!</definedName>
    <definedName name="Excel_BuiltIn_Print_Titles_11_41">#REF!</definedName>
    <definedName name="Excel_BuiltIn_Print_Titles_11_5" localSheetId="2">#REF!</definedName>
    <definedName name="Excel_BuiltIn_Print_Titles_11_5">#REF!</definedName>
    <definedName name="Excel_BuiltIn_Print_Titles_11_51" localSheetId="2">#REF!</definedName>
    <definedName name="Excel_BuiltIn_Print_Titles_11_51">#REF!</definedName>
    <definedName name="Excel_BuiltIn_Print_Titles_11_6" localSheetId="2">#REF!</definedName>
    <definedName name="Excel_BuiltIn_Print_Titles_11_6">#REF!</definedName>
    <definedName name="Excel_BuiltIn_Print_Titles_11_61" localSheetId="2">#REF!</definedName>
    <definedName name="Excel_BuiltIn_Print_Titles_11_61">#REF!</definedName>
    <definedName name="Excel_BuiltIn_Print_Titles_11_7" localSheetId="2">#REF!</definedName>
    <definedName name="Excel_BuiltIn_Print_Titles_11_7">#REF!</definedName>
    <definedName name="Excel_BuiltIn_Print_Titles_11_71" localSheetId="2">#REF!</definedName>
    <definedName name="Excel_BuiltIn_Print_Titles_11_71">#REF!</definedName>
    <definedName name="Excel_BuiltIn_Print_Titles_11_8" localSheetId="2">#REF!</definedName>
    <definedName name="Excel_BuiltIn_Print_Titles_11_8">#REF!</definedName>
    <definedName name="Excel_BuiltIn_Print_Titles_11_81" localSheetId="2">#REF!</definedName>
    <definedName name="Excel_BuiltIn_Print_Titles_11_81">#REF!</definedName>
    <definedName name="Excel_BuiltIn_Print_Titles_13" localSheetId="2">#REF!</definedName>
    <definedName name="Excel_BuiltIn_Print_Titles_13">#REF!</definedName>
    <definedName name="Excel_BuiltIn_Print_Titles_131" localSheetId="2">#REF!</definedName>
    <definedName name="Excel_BuiltIn_Print_Titles_131">#REF!</definedName>
    <definedName name="Excel_BuiltIn_Print_Titles_13_1" localSheetId="2">#REF!</definedName>
    <definedName name="Excel_BuiltIn_Print_Titles_13_1">#REF!</definedName>
    <definedName name="Excel_BuiltIn_Print_Titles_13_11" localSheetId="2">#REF!</definedName>
    <definedName name="Excel_BuiltIn_Print_Titles_13_11">#REF!</definedName>
    <definedName name="Excel_BuiltIn_Print_Titles_13_2" localSheetId="2">#REF!</definedName>
    <definedName name="Excel_BuiltIn_Print_Titles_13_2">#REF!</definedName>
    <definedName name="Excel_BuiltIn_Print_Titles_13_21" localSheetId="2">#REF!</definedName>
    <definedName name="Excel_BuiltIn_Print_Titles_13_21">#REF!</definedName>
    <definedName name="Excel_BuiltIn_Print_Titles_13_3" localSheetId="2">#REF!</definedName>
    <definedName name="Excel_BuiltIn_Print_Titles_13_3">#REF!</definedName>
    <definedName name="Excel_BuiltIn_Print_Titles_13_31" localSheetId="2">#REF!</definedName>
    <definedName name="Excel_BuiltIn_Print_Titles_13_31">#REF!</definedName>
    <definedName name="Excel_BuiltIn_Print_Titles_13_4" localSheetId="2">#REF!</definedName>
    <definedName name="Excel_BuiltIn_Print_Titles_13_4">#REF!</definedName>
    <definedName name="Excel_BuiltIn_Print_Titles_13_41" localSheetId="2">#REF!</definedName>
    <definedName name="Excel_BuiltIn_Print_Titles_13_41">#REF!</definedName>
    <definedName name="Excel_BuiltIn_Print_Titles_13_5" localSheetId="2">#REF!</definedName>
    <definedName name="Excel_BuiltIn_Print_Titles_13_5">#REF!</definedName>
    <definedName name="Excel_BuiltIn_Print_Titles_13_51" localSheetId="2">#REF!</definedName>
    <definedName name="Excel_BuiltIn_Print_Titles_13_51">#REF!</definedName>
    <definedName name="Excel_BuiltIn_Print_Titles_13_6" localSheetId="2">#REF!</definedName>
    <definedName name="Excel_BuiltIn_Print_Titles_13_6">#REF!</definedName>
    <definedName name="Excel_BuiltIn_Print_Titles_13_61" localSheetId="2">#REF!</definedName>
    <definedName name="Excel_BuiltIn_Print_Titles_13_61">#REF!</definedName>
    <definedName name="Excel_BuiltIn_Print_Titles_13_7" localSheetId="2">#REF!</definedName>
    <definedName name="Excel_BuiltIn_Print_Titles_13_7">#REF!</definedName>
    <definedName name="Excel_BuiltIn_Print_Titles_13_71" localSheetId="2">#REF!</definedName>
    <definedName name="Excel_BuiltIn_Print_Titles_13_71">#REF!</definedName>
    <definedName name="Excel_BuiltIn_Print_Titles_13_8" localSheetId="2">#REF!</definedName>
    <definedName name="Excel_BuiltIn_Print_Titles_13_8">#REF!</definedName>
    <definedName name="Excel_BuiltIn_Print_Titles_13_81" localSheetId="2">#REF!</definedName>
    <definedName name="Excel_BuiltIn_Print_Titles_13_81">#REF!</definedName>
    <definedName name="Excel_BuiltIn_Print_Titles_14">#REF!</definedName>
    <definedName name="Excel_BuiltIn_Print_Titles_15">#REF!</definedName>
    <definedName name="Excel_BuiltIn_Print_Titles_2" localSheetId="2">#REF!</definedName>
    <definedName name="Excel_BuiltIn_Print_Titles_2">#REF!</definedName>
    <definedName name="Excel_BuiltIn_Print_Titles_21" localSheetId="2">#REF!</definedName>
    <definedName name="Excel_BuiltIn_Print_Titles_21">#REF!</definedName>
    <definedName name="Excel_BuiltIn_Print_Titles_2_1" localSheetId="2">#REF!</definedName>
    <definedName name="Excel_BuiltIn_Print_Titles_2_1">#REF!</definedName>
    <definedName name="Excel_BuiltIn_Print_Titles_2_11" localSheetId="2">#REF!</definedName>
    <definedName name="Excel_BuiltIn_Print_Titles_2_11">#REF!</definedName>
    <definedName name="Excel_BuiltIn_Print_Titles_2_12" localSheetId="2">#REF!</definedName>
    <definedName name="Excel_BuiltIn_Print_Titles_2_12">#REF!</definedName>
    <definedName name="Excel_BuiltIn_Print_Titles_2_13" localSheetId="2">#REF!</definedName>
    <definedName name="Excel_BuiltIn_Print_Titles_2_13">#REF!</definedName>
    <definedName name="Excel_BuiltIn_Print_Titles_2_1_1">#REF!</definedName>
    <definedName name="Excel_BuiltIn_Print_Titles_2_2" localSheetId="2">#REF!</definedName>
    <definedName name="Excel_BuiltIn_Print_Titles_2_2">#REF!</definedName>
    <definedName name="Excel_BuiltIn_Print_Titles_2_21" localSheetId="2">#REF!</definedName>
    <definedName name="Excel_BuiltIn_Print_Titles_2_21">#REF!</definedName>
    <definedName name="Excel_BuiltIn_Print_Titles_2_3" localSheetId="2">#REF!</definedName>
    <definedName name="Excel_BuiltIn_Print_Titles_2_3">#REF!</definedName>
    <definedName name="Excel_BuiltIn_Print_Titles_2_31" localSheetId="2">#REF!</definedName>
    <definedName name="Excel_BuiltIn_Print_Titles_2_31">#REF!</definedName>
    <definedName name="Excel_BuiltIn_Print_Titles_2_4" localSheetId="2">#REF!</definedName>
    <definedName name="Excel_BuiltIn_Print_Titles_2_4">#REF!</definedName>
    <definedName name="Excel_BuiltIn_Print_Titles_2_41" localSheetId="2">#REF!</definedName>
    <definedName name="Excel_BuiltIn_Print_Titles_2_41">#REF!</definedName>
    <definedName name="Excel_BuiltIn_Print_Titles_2_5" localSheetId="2">#REF!</definedName>
    <definedName name="Excel_BuiltIn_Print_Titles_2_5">#REF!</definedName>
    <definedName name="Excel_BuiltIn_Print_Titles_2_51" localSheetId="2">#REF!</definedName>
    <definedName name="Excel_BuiltIn_Print_Titles_2_51">#REF!</definedName>
    <definedName name="Excel_BuiltIn_Print_Titles_2_6" localSheetId="2">#REF!</definedName>
    <definedName name="Excel_BuiltIn_Print_Titles_2_6">#REF!</definedName>
    <definedName name="Excel_BuiltIn_Print_Titles_2_61" localSheetId="2">#REF!</definedName>
    <definedName name="Excel_BuiltIn_Print_Titles_2_61">#REF!</definedName>
    <definedName name="Excel_BuiltIn_Print_Titles_2_7" localSheetId="2">#REF!</definedName>
    <definedName name="Excel_BuiltIn_Print_Titles_2_7">#REF!</definedName>
    <definedName name="Excel_BuiltIn_Print_Titles_2_71" localSheetId="2">#REF!</definedName>
    <definedName name="Excel_BuiltIn_Print_Titles_2_71">#REF!</definedName>
    <definedName name="Excel_BuiltIn_Print_Titles_2_8" localSheetId="2">#REF!</definedName>
    <definedName name="Excel_BuiltIn_Print_Titles_2_8">#REF!</definedName>
    <definedName name="Excel_BuiltIn_Print_Titles_2_81" localSheetId="2">#REF!</definedName>
    <definedName name="Excel_BuiltIn_Print_Titles_2_81">#REF!</definedName>
    <definedName name="Excel_BuiltIn_Print_Titles_3" localSheetId="2">#REF!</definedName>
    <definedName name="Excel_BuiltIn_Print_Titles_3">#REF!</definedName>
    <definedName name="Excel_BuiltIn_Print_Titles_31" localSheetId="2">#REF!</definedName>
    <definedName name="Excel_BuiltIn_Print_Titles_31">#REF!</definedName>
    <definedName name="Excel_BuiltIn_Print_Titles_3_1" localSheetId="2">#REF!</definedName>
    <definedName name="Excel_BuiltIn_Print_Titles_3_1">#REF!</definedName>
    <definedName name="Excel_BuiltIn_Print_Titles_3_11" localSheetId="2">#REF!</definedName>
    <definedName name="Excel_BuiltIn_Print_Titles_3_11">#REF!</definedName>
    <definedName name="Excel_BuiltIn_Print_Titles_3_12" localSheetId="2">#REF!</definedName>
    <definedName name="Excel_BuiltIn_Print_Titles_3_12">#REF!</definedName>
    <definedName name="Excel_BuiltIn_Print_Titles_3_13" localSheetId="2">#REF!</definedName>
    <definedName name="Excel_BuiltIn_Print_Titles_3_13">#REF!</definedName>
    <definedName name="Excel_BuiltIn_Print_Titles_3_1_1">#REF!</definedName>
    <definedName name="Excel_BuiltIn_Print_Titles_3_2" localSheetId="2">#REF!</definedName>
    <definedName name="Excel_BuiltIn_Print_Titles_3_2">#REF!</definedName>
    <definedName name="Excel_BuiltIn_Print_Titles_3_21" localSheetId="2">#REF!</definedName>
    <definedName name="Excel_BuiltIn_Print_Titles_3_21">#REF!</definedName>
    <definedName name="Excel_BuiltIn_Print_Titles_3_3" localSheetId="2">#REF!</definedName>
    <definedName name="Excel_BuiltIn_Print_Titles_3_3">#REF!</definedName>
    <definedName name="Excel_BuiltIn_Print_Titles_3_31" localSheetId="2">#REF!</definedName>
    <definedName name="Excel_BuiltIn_Print_Titles_3_31">#REF!</definedName>
    <definedName name="Excel_BuiltIn_Print_Titles_3_4" localSheetId="2">#REF!</definedName>
    <definedName name="Excel_BuiltIn_Print_Titles_3_4">#REF!</definedName>
    <definedName name="Excel_BuiltIn_Print_Titles_3_41" localSheetId="2">#REF!</definedName>
    <definedName name="Excel_BuiltIn_Print_Titles_3_41">#REF!</definedName>
    <definedName name="Excel_BuiltIn_Print_Titles_3_5" localSheetId="2">#REF!</definedName>
    <definedName name="Excel_BuiltIn_Print_Titles_3_5">#REF!</definedName>
    <definedName name="Excel_BuiltIn_Print_Titles_3_51" localSheetId="2">#REF!</definedName>
    <definedName name="Excel_BuiltIn_Print_Titles_3_51">#REF!</definedName>
    <definedName name="Excel_BuiltIn_Print_Titles_3_6" localSheetId="2">#REF!</definedName>
    <definedName name="Excel_BuiltIn_Print_Titles_3_6">#REF!</definedName>
    <definedName name="Excel_BuiltIn_Print_Titles_3_61" localSheetId="2">#REF!</definedName>
    <definedName name="Excel_BuiltIn_Print_Titles_3_61">#REF!</definedName>
    <definedName name="Excel_BuiltIn_Print_Titles_3_7" localSheetId="2">#REF!</definedName>
    <definedName name="Excel_BuiltIn_Print_Titles_3_7">#REF!</definedName>
    <definedName name="Excel_BuiltIn_Print_Titles_3_71" localSheetId="2">#REF!</definedName>
    <definedName name="Excel_BuiltIn_Print_Titles_3_71">#REF!</definedName>
    <definedName name="Excel_BuiltIn_Print_Titles_3_8" localSheetId="2">#REF!</definedName>
    <definedName name="Excel_BuiltIn_Print_Titles_3_8">#REF!</definedName>
    <definedName name="Excel_BuiltIn_Print_Titles_3_81" localSheetId="2">#REF!</definedName>
    <definedName name="Excel_BuiltIn_Print_Titles_3_81">#REF!</definedName>
    <definedName name="Excel_BuiltIn_Print_Titles_4" localSheetId="2">#REF!</definedName>
    <definedName name="Excel_BuiltIn_Print_Titles_4">#REF!</definedName>
    <definedName name="Excel_BuiltIn_Print_Titles_41" localSheetId="2">#REF!</definedName>
    <definedName name="Excel_BuiltIn_Print_Titles_41">#REF!</definedName>
    <definedName name="Excel_BuiltIn_Print_Titles_4_1" localSheetId="2">#REF!</definedName>
    <definedName name="Excel_BuiltIn_Print_Titles_4_1">#REF!</definedName>
    <definedName name="Excel_BuiltIn_Print_Titles_4_11" localSheetId="2">#REF!</definedName>
    <definedName name="Excel_BuiltIn_Print_Titles_4_11">#REF!</definedName>
    <definedName name="Excel_BuiltIn_Print_Titles_4_12" localSheetId="2">#REF!</definedName>
    <definedName name="Excel_BuiltIn_Print_Titles_4_12">#REF!</definedName>
    <definedName name="Excel_BuiltIn_Print_Titles_4_13" localSheetId="2">#REF!</definedName>
    <definedName name="Excel_BuiltIn_Print_Titles_4_13">#REF!</definedName>
    <definedName name="Excel_BuiltIn_Print_Titles_4_1_1">#REF!</definedName>
    <definedName name="Excel_BuiltIn_Print_Titles_4_2" localSheetId="2">#REF!</definedName>
    <definedName name="Excel_BuiltIn_Print_Titles_4_2">#REF!</definedName>
    <definedName name="Excel_BuiltIn_Print_Titles_4_21" localSheetId="2">#REF!</definedName>
    <definedName name="Excel_BuiltIn_Print_Titles_4_21">#REF!</definedName>
    <definedName name="Excel_BuiltIn_Print_Titles_4_3" localSheetId="2">#REF!</definedName>
    <definedName name="Excel_BuiltIn_Print_Titles_4_3">#REF!</definedName>
    <definedName name="Excel_BuiltIn_Print_Titles_4_31" localSheetId="2">#REF!</definedName>
    <definedName name="Excel_BuiltIn_Print_Titles_4_31">#REF!</definedName>
    <definedName name="Excel_BuiltIn_Print_Titles_4_4" localSheetId="2">#REF!</definedName>
    <definedName name="Excel_BuiltIn_Print_Titles_4_4">#REF!</definedName>
    <definedName name="Excel_BuiltIn_Print_Titles_4_41" localSheetId="2">#REF!</definedName>
    <definedName name="Excel_BuiltIn_Print_Titles_4_41">#REF!</definedName>
    <definedName name="Excel_BuiltIn_Print_Titles_4_5" localSheetId="2">#REF!</definedName>
    <definedName name="Excel_BuiltIn_Print_Titles_4_5">#REF!</definedName>
    <definedName name="Excel_BuiltIn_Print_Titles_4_51" localSheetId="2">#REF!</definedName>
    <definedName name="Excel_BuiltIn_Print_Titles_4_51">#REF!</definedName>
    <definedName name="Excel_BuiltIn_Print_Titles_4_6" localSheetId="2">#REF!</definedName>
    <definedName name="Excel_BuiltIn_Print_Titles_4_6">#REF!</definedName>
    <definedName name="Excel_BuiltIn_Print_Titles_4_61" localSheetId="2">#REF!</definedName>
    <definedName name="Excel_BuiltIn_Print_Titles_4_61">#REF!</definedName>
    <definedName name="Excel_BuiltIn_Print_Titles_4_7" localSheetId="2">#REF!</definedName>
    <definedName name="Excel_BuiltIn_Print_Titles_4_7">#REF!</definedName>
    <definedName name="Excel_BuiltIn_Print_Titles_4_71" localSheetId="2">#REF!</definedName>
    <definedName name="Excel_BuiltIn_Print_Titles_4_71">#REF!</definedName>
    <definedName name="Excel_BuiltIn_Print_Titles_4_8" localSheetId="2">#REF!</definedName>
    <definedName name="Excel_BuiltIn_Print_Titles_4_8">#REF!</definedName>
    <definedName name="Excel_BuiltIn_Print_Titles_4_81" localSheetId="2">#REF!</definedName>
    <definedName name="Excel_BuiltIn_Print_Titles_4_81">#REF!</definedName>
    <definedName name="Excel_BuiltIn_Print_Titles_5" localSheetId="2">#REF!</definedName>
    <definedName name="Excel_BuiltIn_Print_Titles_5">#REF!</definedName>
    <definedName name="Excel_BuiltIn_Print_Titles_51" localSheetId="2">#REF!</definedName>
    <definedName name="Excel_BuiltIn_Print_Titles_51">#REF!</definedName>
    <definedName name="Excel_BuiltIn_Print_Titles_5_1" localSheetId="2">#REF!</definedName>
    <definedName name="Excel_BuiltIn_Print_Titles_5_1">#REF!</definedName>
    <definedName name="Excel_BuiltIn_Print_Titles_5_11" localSheetId="2">#REF!</definedName>
    <definedName name="Excel_BuiltIn_Print_Titles_5_11">#REF!</definedName>
    <definedName name="Excel_BuiltIn_Print_Titles_5_12" localSheetId="2">#REF!</definedName>
    <definedName name="Excel_BuiltIn_Print_Titles_5_12">#REF!</definedName>
    <definedName name="Excel_BuiltIn_Print_Titles_5_13" localSheetId="2">#REF!</definedName>
    <definedName name="Excel_BuiltIn_Print_Titles_5_13">#REF!</definedName>
    <definedName name="Excel_BuiltIn_Print_Titles_5_1_1">#REF!</definedName>
    <definedName name="Excel_BuiltIn_Print_Titles_5_2" localSheetId="2">#REF!</definedName>
    <definedName name="Excel_BuiltIn_Print_Titles_5_2">#REF!</definedName>
    <definedName name="Excel_BuiltIn_Print_Titles_5_21" localSheetId="2">#REF!</definedName>
    <definedName name="Excel_BuiltIn_Print_Titles_5_21">#REF!</definedName>
    <definedName name="Excel_BuiltIn_Print_Titles_5_3" localSheetId="2">#REF!</definedName>
    <definedName name="Excel_BuiltIn_Print_Titles_5_3">#REF!</definedName>
    <definedName name="Excel_BuiltIn_Print_Titles_5_31" localSheetId="2">#REF!</definedName>
    <definedName name="Excel_BuiltIn_Print_Titles_5_31">#REF!</definedName>
    <definedName name="Excel_BuiltIn_Print_Titles_5_4" localSheetId="2">#REF!</definedName>
    <definedName name="Excel_BuiltIn_Print_Titles_5_4">#REF!</definedName>
    <definedName name="Excel_BuiltIn_Print_Titles_5_41" localSheetId="2">#REF!</definedName>
    <definedName name="Excel_BuiltIn_Print_Titles_5_41">#REF!</definedName>
    <definedName name="Excel_BuiltIn_Print_Titles_5_5" localSheetId="2">#REF!</definedName>
    <definedName name="Excel_BuiltIn_Print_Titles_5_5">#REF!</definedName>
    <definedName name="Excel_BuiltIn_Print_Titles_5_51" localSheetId="2">#REF!</definedName>
    <definedName name="Excel_BuiltIn_Print_Titles_5_51">#REF!</definedName>
    <definedName name="Excel_BuiltIn_Print_Titles_5_6" localSheetId="2">#REF!</definedName>
    <definedName name="Excel_BuiltIn_Print_Titles_5_6">#REF!</definedName>
    <definedName name="Excel_BuiltIn_Print_Titles_5_61" localSheetId="2">#REF!</definedName>
    <definedName name="Excel_BuiltIn_Print_Titles_5_61">#REF!</definedName>
    <definedName name="Excel_BuiltIn_Print_Titles_5_7" localSheetId="2">#REF!</definedName>
    <definedName name="Excel_BuiltIn_Print_Titles_5_7">#REF!</definedName>
    <definedName name="Excel_BuiltIn_Print_Titles_5_71" localSheetId="2">#REF!</definedName>
    <definedName name="Excel_BuiltIn_Print_Titles_5_71">#REF!</definedName>
    <definedName name="Excel_BuiltIn_Print_Titles_5_8" localSheetId="2">#REF!</definedName>
    <definedName name="Excel_BuiltIn_Print_Titles_5_8">#REF!</definedName>
    <definedName name="Excel_BuiltIn_Print_Titles_5_81" localSheetId="2">#REF!</definedName>
    <definedName name="Excel_BuiltIn_Print_Titles_5_81">#REF!</definedName>
    <definedName name="Excel_BuiltIn_Print_Titles_6" localSheetId="2">#REF!</definedName>
    <definedName name="Excel_BuiltIn_Print_Titles_6">#REF!</definedName>
    <definedName name="Excel_BuiltIn_Print_Titles_61" localSheetId="2">#REF!</definedName>
    <definedName name="Excel_BuiltIn_Print_Titles_61">#REF!</definedName>
    <definedName name="Excel_BuiltIn_Print_Titles_6_1" localSheetId="2">#REF!</definedName>
    <definedName name="Excel_BuiltIn_Print_Titles_6_1">#REF!</definedName>
    <definedName name="Excel_BuiltIn_Print_Titles_6_11" localSheetId="2">#REF!</definedName>
    <definedName name="Excel_BuiltIn_Print_Titles_6_11">#REF!</definedName>
    <definedName name="Excel_BuiltIn_Print_Titles_6_12" localSheetId="2">#REF!</definedName>
    <definedName name="Excel_BuiltIn_Print_Titles_6_12">#REF!</definedName>
    <definedName name="Excel_BuiltIn_Print_Titles_6_13" localSheetId="2">#REF!</definedName>
    <definedName name="Excel_BuiltIn_Print_Titles_6_13">#REF!</definedName>
    <definedName name="Excel_BuiltIn_Print_Titles_6_1_1">#REF!</definedName>
    <definedName name="Excel_BuiltIn_Print_Titles_6_2" localSheetId="2">#REF!</definedName>
    <definedName name="Excel_BuiltIn_Print_Titles_6_2">#REF!</definedName>
    <definedName name="Excel_BuiltIn_Print_Titles_6_21" localSheetId="2">#REF!</definedName>
    <definedName name="Excel_BuiltIn_Print_Titles_6_21">#REF!</definedName>
    <definedName name="Excel_BuiltIn_Print_Titles_6_3" localSheetId="2">#REF!</definedName>
    <definedName name="Excel_BuiltIn_Print_Titles_6_3">#REF!</definedName>
    <definedName name="Excel_BuiltIn_Print_Titles_6_31" localSheetId="2">#REF!</definedName>
    <definedName name="Excel_BuiltIn_Print_Titles_6_31">#REF!</definedName>
    <definedName name="Excel_BuiltIn_Print_Titles_6_4" localSheetId="2">#REF!</definedName>
    <definedName name="Excel_BuiltIn_Print_Titles_6_4">#REF!</definedName>
    <definedName name="Excel_BuiltIn_Print_Titles_6_41" localSheetId="2">#REF!</definedName>
    <definedName name="Excel_BuiltIn_Print_Titles_6_41">#REF!</definedName>
    <definedName name="Excel_BuiltIn_Print_Titles_6_5" localSheetId="2">#REF!</definedName>
    <definedName name="Excel_BuiltIn_Print_Titles_6_5">#REF!</definedName>
    <definedName name="Excel_BuiltIn_Print_Titles_6_51" localSheetId="2">#REF!</definedName>
    <definedName name="Excel_BuiltIn_Print_Titles_6_51">#REF!</definedName>
    <definedName name="Excel_BuiltIn_Print_Titles_6_6" localSheetId="2">#REF!</definedName>
    <definedName name="Excel_BuiltIn_Print_Titles_6_6">#REF!</definedName>
    <definedName name="Excel_BuiltIn_Print_Titles_6_61" localSheetId="2">#REF!</definedName>
    <definedName name="Excel_BuiltIn_Print_Titles_6_61">#REF!</definedName>
    <definedName name="Excel_BuiltIn_Print_Titles_6_7" localSheetId="2">#REF!</definedName>
    <definedName name="Excel_BuiltIn_Print_Titles_6_7">#REF!</definedName>
    <definedName name="Excel_BuiltIn_Print_Titles_6_71" localSheetId="2">#REF!</definedName>
    <definedName name="Excel_BuiltIn_Print_Titles_6_71">#REF!</definedName>
    <definedName name="Excel_BuiltIn_Print_Titles_6_8" localSheetId="2">#REF!</definedName>
    <definedName name="Excel_BuiltIn_Print_Titles_6_8">#REF!</definedName>
    <definedName name="Excel_BuiltIn_Print_Titles_6_81" localSheetId="2">#REF!</definedName>
    <definedName name="Excel_BuiltIn_Print_Titles_6_81">#REF!</definedName>
    <definedName name="Excel_BuiltIn_Print_Titles_7" localSheetId="2">#REF!</definedName>
    <definedName name="Excel_BuiltIn_Print_Titles_7">#REF!</definedName>
    <definedName name="Excel_BuiltIn_Print_Titles_71" localSheetId="2">#REF!</definedName>
    <definedName name="Excel_BuiltIn_Print_Titles_71">#REF!</definedName>
    <definedName name="Excel_BuiltIn_Print_Titles_7_1">#REF!</definedName>
    <definedName name="Excel_BuiltIn_Print_Titles_8" localSheetId="2">#REF!</definedName>
    <definedName name="Excel_BuiltIn_Print_Titles_8">#REF!</definedName>
    <definedName name="Excel_BuiltIn_Print_Titles_81" localSheetId="2">#REF!</definedName>
    <definedName name="Excel_BuiltIn_Print_Titles_81">#REF!</definedName>
    <definedName name="Excel_BuiltIn_Print_Titles_8_1" localSheetId="2">#REF!</definedName>
    <definedName name="Excel_BuiltIn_Print_Titles_8_1">#REF!</definedName>
    <definedName name="Excel_BuiltIn_Print_Titles_8_11" localSheetId="2">#REF!</definedName>
    <definedName name="Excel_BuiltIn_Print_Titles_8_11">#REF!</definedName>
    <definedName name="Excel_BuiltIn_Print_Titles_8_12" localSheetId="2">#REF!</definedName>
    <definedName name="Excel_BuiltIn_Print_Titles_8_12">#REF!</definedName>
    <definedName name="Excel_BuiltIn_Print_Titles_8_13" localSheetId="2">#REF!</definedName>
    <definedName name="Excel_BuiltIn_Print_Titles_8_13">#REF!</definedName>
    <definedName name="Excel_BuiltIn_Print_Titles_8_2" localSheetId="2">#REF!</definedName>
    <definedName name="Excel_BuiltIn_Print_Titles_8_2">#REF!</definedName>
    <definedName name="Excel_BuiltIn_Print_Titles_8_21" localSheetId="2">#REF!</definedName>
    <definedName name="Excel_BuiltIn_Print_Titles_8_21">#REF!</definedName>
    <definedName name="Excel_BuiltIn_Print_Titles_8_3" localSheetId="2">#REF!</definedName>
    <definedName name="Excel_BuiltIn_Print_Titles_8_3">#REF!</definedName>
    <definedName name="Excel_BuiltIn_Print_Titles_8_31" localSheetId="2">#REF!</definedName>
    <definedName name="Excel_BuiltIn_Print_Titles_8_31">#REF!</definedName>
    <definedName name="Excel_BuiltIn_Print_Titles_8_4" localSheetId="2">#REF!</definedName>
    <definedName name="Excel_BuiltIn_Print_Titles_8_4">#REF!</definedName>
    <definedName name="Excel_BuiltIn_Print_Titles_8_41" localSheetId="2">#REF!</definedName>
    <definedName name="Excel_BuiltIn_Print_Titles_8_41">#REF!</definedName>
    <definedName name="Excel_BuiltIn_Print_Titles_8_5" localSheetId="2">#REF!</definedName>
    <definedName name="Excel_BuiltIn_Print_Titles_8_5">#REF!</definedName>
    <definedName name="Excel_BuiltIn_Print_Titles_8_51" localSheetId="2">#REF!</definedName>
    <definedName name="Excel_BuiltIn_Print_Titles_8_51">#REF!</definedName>
    <definedName name="Excel_BuiltIn_Print_Titles_8_6" localSheetId="2">#REF!</definedName>
    <definedName name="Excel_BuiltIn_Print_Titles_8_6">#REF!</definedName>
    <definedName name="Excel_BuiltIn_Print_Titles_8_61" localSheetId="2">#REF!</definedName>
    <definedName name="Excel_BuiltIn_Print_Titles_8_61">#REF!</definedName>
    <definedName name="Excel_BuiltIn_Print_Titles_8_7" localSheetId="2">#REF!</definedName>
    <definedName name="Excel_BuiltIn_Print_Titles_8_7">#REF!</definedName>
    <definedName name="Excel_BuiltIn_Print_Titles_8_71" localSheetId="2">#REF!</definedName>
    <definedName name="Excel_BuiltIn_Print_Titles_8_71">#REF!</definedName>
    <definedName name="Excel_BuiltIn_Print_Titles_8_8" localSheetId="2">#REF!</definedName>
    <definedName name="Excel_BuiltIn_Print_Titles_8_8">#REF!</definedName>
    <definedName name="Excel_BuiltIn_Print_Titles_8_81" localSheetId="2">#REF!</definedName>
    <definedName name="Excel_BuiltIn_Print_Titles_8_81">#REF!</definedName>
    <definedName name="Excel_BuiltIn_Print_Titles_9" localSheetId="2">#REF!</definedName>
    <definedName name="Excel_BuiltIn_Print_Titles_9">#REF!</definedName>
    <definedName name="Excel_BuiltIn_Print_Titles_91" localSheetId="2">#REF!</definedName>
    <definedName name="Excel_BuiltIn_Print_Titles_91">#REF!</definedName>
    <definedName name="Excel_BuiltIn_Print_Titles_9_1" localSheetId="2">#REF!</definedName>
    <definedName name="Excel_BuiltIn_Print_Titles_9_1">#REF!</definedName>
    <definedName name="Excel_BuiltIn_Print_Titles_9_11" localSheetId="2">#REF!</definedName>
    <definedName name="Excel_BuiltIn_Print_Titles_9_11">#REF!</definedName>
    <definedName name="Excel_BuiltIn_Print_Titles_9_2" localSheetId="2">#REF!</definedName>
    <definedName name="Excel_BuiltIn_Print_Titles_9_2">#REF!</definedName>
    <definedName name="Excel_BuiltIn_Print_Titles_9_21" localSheetId="2">#REF!</definedName>
    <definedName name="Excel_BuiltIn_Print_Titles_9_21">#REF!</definedName>
    <definedName name="Excel_BuiltIn_Print_Titles_9_3" localSheetId="2">#REF!</definedName>
    <definedName name="Excel_BuiltIn_Print_Titles_9_3">#REF!</definedName>
    <definedName name="Excel_BuiltIn_Print_Titles_9_31" localSheetId="2">#REF!</definedName>
    <definedName name="Excel_BuiltIn_Print_Titles_9_31">#REF!</definedName>
    <definedName name="Excel_BuiltIn_Print_Titles_9_4" localSheetId="2">#REF!</definedName>
    <definedName name="Excel_BuiltIn_Print_Titles_9_4">#REF!</definedName>
    <definedName name="Excel_BuiltIn_Print_Titles_9_41" localSheetId="2">#REF!</definedName>
    <definedName name="Excel_BuiltIn_Print_Titles_9_41">#REF!</definedName>
    <definedName name="Excel_BuiltIn_Print_Titles_9_5" localSheetId="2">#REF!</definedName>
    <definedName name="Excel_BuiltIn_Print_Titles_9_5">#REF!</definedName>
    <definedName name="Excel_BuiltIn_Print_Titles_9_51" localSheetId="2">#REF!</definedName>
    <definedName name="Excel_BuiltIn_Print_Titles_9_51">#REF!</definedName>
    <definedName name="Excel_BuiltIn_Print_Titles_9_6" localSheetId="2">#REF!</definedName>
    <definedName name="Excel_BuiltIn_Print_Titles_9_6">#REF!</definedName>
    <definedName name="Excel_BuiltIn_Print_Titles_9_61" localSheetId="2">#REF!</definedName>
    <definedName name="Excel_BuiltIn_Print_Titles_9_61">#REF!</definedName>
    <definedName name="Excel_BuiltIn_Print_Titles_9_7" localSheetId="2">#REF!</definedName>
    <definedName name="Excel_BuiltIn_Print_Titles_9_7">#REF!</definedName>
    <definedName name="Excel_BuiltIn_Print_Titles_9_71" localSheetId="2">#REF!</definedName>
    <definedName name="Excel_BuiltIn_Print_Titles_9_71">#REF!</definedName>
    <definedName name="Excel_BuiltIn_Print_Titles_9_8" localSheetId="2">#REF!</definedName>
    <definedName name="Excel_BuiltIn_Print_Titles_9_8">#REF!</definedName>
    <definedName name="Excel_BuiltIn_Print_Titles_9_81" localSheetId="2">#REF!</definedName>
    <definedName name="Excel_BuiltIn_Print_Titles_9_81">#REF!</definedName>
    <definedName name="_xlnm.Print_Area" localSheetId="2">'DOLOČILA-OBRT.DELA'!$A$1:$F$215</definedName>
    <definedName name="_xlnm.Print_Area" localSheetId="5">'E.I.'!$A$1:$F$417</definedName>
    <definedName name="_xlnm.Print_Area" localSheetId="4">'OBRT.DELA'!$A$1:$F$280</definedName>
    <definedName name="V" localSheetId="2">#REF!</definedName>
    <definedName name="V">#REF!</definedName>
    <definedName name="V1" localSheetId="2">#REF!</definedName>
    <definedName name="V1">#REF!</definedName>
    <definedName name="Z_C58CD6A0_EAC1_48E3_9BFB_26AA4E9A6603_.wvu.PrintArea">#REF!</definedName>
    <definedName name="Z_C58CD6A0_EAC1_48E3_9BFB_26AA4E9A6603_.wvu.PrintArea_1">#REF!</definedName>
    <definedName name="Z_C58CD6A0_EAC1_48E3_9BFB_26AA4E9A6603_.wvu.PrintArea_10">#REF!</definedName>
    <definedName name="Z_C58CD6A0_EAC1_48E3_9BFB_26AA4E9A6603_.wvu.PrintArea_11">#REF!</definedName>
    <definedName name="Z_C58CD6A0_EAC1_48E3_9BFB_26AA4E9A6603_.wvu.PrintArea_12">#REF!</definedName>
    <definedName name="Z_C58CD6A0_EAC1_48E3_9BFB_26AA4E9A6603_.wvu.PrintArea_12_1">#REF!</definedName>
    <definedName name="Z_C58CD6A0_EAC1_48E3_9BFB_26AA4E9A6603_.wvu.PrintArea_12_2">#REF!</definedName>
    <definedName name="Z_C58CD6A0_EAC1_48E3_9BFB_26AA4E9A6603_.wvu.PrintArea_12_3">#REF!</definedName>
    <definedName name="Z_C58CD6A0_EAC1_48E3_9BFB_26AA4E9A6603_.wvu.PrintArea_12_4">#REF!</definedName>
    <definedName name="Z_C58CD6A0_EAC1_48E3_9BFB_26AA4E9A6603_.wvu.PrintArea_12_5">#REF!</definedName>
    <definedName name="Z_C58CD6A0_EAC1_48E3_9BFB_26AA4E9A6603_.wvu.PrintArea_13">#REF!</definedName>
    <definedName name="Z_C58CD6A0_EAC1_48E3_9BFB_26AA4E9A6603_.wvu.PrintArea_14">#REF!</definedName>
    <definedName name="Z_C58CD6A0_EAC1_48E3_9BFB_26AA4E9A6603_.wvu.PrintArea_15">#REF!</definedName>
    <definedName name="Z_C58CD6A0_EAC1_48E3_9BFB_26AA4E9A6603_.wvu.PrintArea_2">#REF!</definedName>
    <definedName name="Z_C58CD6A0_EAC1_48E3_9BFB_26AA4E9A6603_.wvu.PrintArea_3">#REF!</definedName>
    <definedName name="Z_C58CD6A0_EAC1_48E3_9BFB_26AA4E9A6603_.wvu.PrintArea_4">#REF!</definedName>
    <definedName name="Z_C58CD6A0_EAC1_48E3_9BFB_26AA4E9A6603_.wvu.PrintArea_5">#REF!</definedName>
    <definedName name="Z_C58CD6A0_EAC1_48E3_9BFB_26AA4E9A6603_.wvu.PrintArea_6">#REF!</definedName>
    <definedName name="Z_C58CD6A0_EAC1_48E3_9BFB_26AA4E9A6603_.wvu.PrintArea_7">#REF!</definedName>
    <definedName name="Z_C58CD6A0_EAC1_48E3_9BFB_26AA4E9A6603_.wvu.PrintArea_8">#REF!</definedName>
    <definedName name="Z_C58CD6A0_EAC1_48E3_9BFB_26AA4E9A6603_.wvu.PrintArea_9">#REF!</definedName>
    <definedName name="Z_C58CD6A0_EAC1_48E3_9BFB_26AA4E9A6603_.wvu.PrintTitles" localSheetId="2">#REF!</definedName>
    <definedName name="Z_C58CD6A0_EAC1_48E3_9BFB_26AA4E9A6603_.wvu.PrintTitles">#REF!</definedName>
    <definedName name="Z_C58CD6A0_EAC1_48E3_9BFB_26AA4E9A6603_.wvu.PrintTitles1" localSheetId="2">#REF!</definedName>
    <definedName name="Z_C58CD6A0_EAC1_48E3_9BFB_26AA4E9A6603_.wvu.PrintTitles1">#REF!</definedName>
    <definedName name="Z_C58CD6A0_EAC1_48E3_9BFB_26AA4E9A6603_.wvu.PrintTitles_1" localSheetId="2">#REF!</definedName>
    <definedName name="Z_C58CD6A0_EAC1_48E3_9BFB_26AA4E9A6603_.wvu.PrintTitles_1">#REF!</definedName>
    <definedName name="Z_C58CD6A0_EAC1_48E3_9BFB_26AA4E9A6603_.wvu.PrintTitles_11" localSheetId="2">#REF!</definedName>
    <definedName name="Z_C58CD6A0_EAC1_48E3_9BFB_26AA4E9A6603_.wvu.PrintTitles_11">#REF!</definedName>
    <definedName name="Z_C58CD6A0_EAC1_48E3_9BFB_26AA4E9A6603_.wvu.PrintTitles_1_1" localSheetId="2">#REF!</definedName>
    <definedName name="Z_C58CD6A0_EAC1_48E3_9BFB_26AA4E9A6603_.wvu.PrintTitles_1_1">#REF!</definedName>
    <definedName name="Z_C58CD6A0_EAC1_48E3_9BFB_26AA4E9A6603_.wvu.PrintTitles_1_11" localSheetId="2">#REF!</definedName>
    <definedName name="Z_C58CD6A0_EAC1_48E3_9BFB_26AA4E9A6603_.wvu.PrintTitles_1_11">#REF!</definedName>
    <definedName name="Z_C58CD6A0_EAC1_48E3_9BFB_26AA4E9A6603_.wvu.PrintTitles_1_12" localSheetId="2">#REF!</definedName>
    <definedName name="Z_C58CD6A0_EAC1_48E3_9BFB_26AA4E9A6603_.wvu.PrintTitles_1_12">#REF!</definedName>
    <definedName name="Z_C58CD6A0_EAC1_48E3_9BFB_26AA4E9A6603_.wvu.PrintTitles_1_13" localSheetId="2">#REF!</definedName>
    <definedName name="Z_C58CD6A0_EAC1_48E3_9BFB_26AA4E9A6603_.wvu.PrintTitles_1_13">#REF!</definedName>
    <definedName name="Z_C58CD6A0_EAC1_48E3_9BFB_26AA4E9A6603_.wvu.PrintTitles_1_2" localSheetId="2">#REF!</definedName>
    <definedName name="Z_C58CD6A0_EAC1_48E3_9BFB_26AA4E9A6603_.wvu.PrintTitles_1_2">#REF!</definedName>
    <definedName name="Z_C58CD6A0_EAC1_48E3_9BFB_26AA4E9A6603_.wvu.PrintTitles_1_21" localSheetId="2">#REF!</definedName>
    <definedName name="Z_C58CD6A0_EAC1_48E3_9BFB_26AA4E9A6603_.wvu.PrintTitles_1_21">#REF!</definedName>
    <definedName name="Z_C58CD6A0_EAC1_48E3_9BFB_26AA4E9A6603_.wvu.PrintTitles_1_3" localSheetId="2">#REF!</definedName>
    <definedName name="Z_C58CD6A0_EAC1_48E3_9BFB_26AA4E9A6603_.wvu.PrintTitles_1_3">#REF!</definedName>
    <definedName name="Z_C58CD6A0_EAC1_48E3_9BFB_26AA4E9A6603_.wvu.PrintTitles_1_31" localSheetId="2">#REF!</definedName>
    <definedName name="Z_C58CD6A0_EAC1_48E3_9BFB_26AA4E9A6603_.wvu.PrintTitles_1_31">#REF!</definedName>
    <definedName name="Z_C58CD6A0_EAC1_48E3_9BFB_26AA4E9A6603_.wvu.PrintTitles_1_4" localSheetId="2">#REF!</definedName>
    <definedName name="Z_C58CD6A0_EAC1_48E3_9BFB_26AA4E9A6603_.wvu.PrintTitles_1_4">#REF!</definedName>
    <definedName name="Z_C58CD6A0_EAC1_48E3_9BFB_26AA4E9A6603_.wvu.PrintTitles_1_41" localSheetId="2">#REF!</definedName>
    <definedName name="Z_C58CD6A0_EAC1_48E3_9BFB_26AA4E9A6603_.wvu.PrintTitles_1_41">#REF!</definedName>
    <definedName name="Z_C58CD6A0_EAC1_48E3_9BFB_26AA4E9A6603_.wvu.PrintTitles_1_5" localSheetId="2">#REF!</definedName>
    <definedName name="Z_C58CD6A0_EAC1_48E3_9BFB_26AA4E9A6603_.wvu.PrintTitles_1_5">#REF!</definedName>
    <definedName name="Z_C58CD6A0_EAC1_48E3_9BFB_26AA4E9A6603_.wvu.PrintTitles_1_51" localSheetId="2">#REF!</definedName>
    <definedName name="Z_C58CD6A0_EAC1_48E3_9BFB_26AA4E9A6603_.wvu.PrintTitles_1_51">#REF!</definedName>
    <definedName name="Z_C58CD6A0_EAC1_48E3_9BFB_26AA4E9A6603_.wvu.PrintTitles_1_6" localSheetId="2">#REF!</definedName>
    <definedName name="Z_C58CD6A0_EAC1_48E3_9BFB_26AA4E9A6603_.wvu.PrintTitles_1_6">#REF!</definedName>
    <definedName name="Z_C58CD6A0_EAC1_48E3_9BFB_26AA4E9A6603_.wvu.PrintTitles_1_61" localSheetId="2">#REF!</definedName>
    <definedName name="Z_C58CD6A0_EAC1_48E3_9BFB_26AA4E9A6603_.wvu.PrintTitles_1_61">#REF!</definedName>
    <definedName name="Z_C58CD6A0_EAC1_48E3_9BFB_26AA4E9A6603_.wvu.PrintTitles_1_7" localSheetId="2">#REF!</definedName>
    <definedName name="Z_C58CD6A0_EAC1_48E3_9BFB_26AA4E9A6603_.wvu.PrintTitles_1_7">#REF!</definedName>
    <definedName name="Z_C58CD6A0_EAC1_48E3_9BFB_26AA4E9A6603_.wvu.PrintTitles_1_71" localSheetId="2">#REF!</definedName>
    <definedName name="Z_C58CD6A0_EAC1_48E3_9BFB_26AA4E9A6603_.wvu.PrintTitles_1_71">#REF!</definedName>
    <definedName name="Z_C58CD6A0_EAC1_48E3_9BFB_26AA4E9A6603_.wvu.PrintTitles_1_8" localSheetId="2">#REF!</definedName>
    <definedName name="Z_C58CD6A0_EAC1_48E3_9BFB_26AA4E9A6603_.wvu.PrintTitles_1_8">#REF!</definedName>
    <definedName name="Z_C58CD6A0_EAC1_48E3_9BFB_26AA4E9A6603_.wvu.PrintTitles_1_81" localSheetId="2">#REF!</definedName>
    <definedName name="Z_C58CD6A0_EAC1_48E3_9BFB_26AA4E9A6603_.wvu.PrintTitles_1_81">#REF!</definedName>
    <definedName name="Z_C58CD6A0_EAC1_48E3_9BFB_26AA4E9A6603_.wvu.PrintTitles_10" localSheetId="2">#REF!</definedName>
    <definedName name="Z_C58CD6A0_EAC1_48E3_9BFB_26AA4E9A6603_.wvu.PrintTitles_10">#REF!</definedName>
    <definedName name="Z_C58CD6A0_EAC1_48E3_9BFB_26AA4E9A6603_.wvu.PrintTitles_101" localSheetId="2">#REF!</definedName>
    <definedName name="Z_C58CD6A0_EAC1_48E3_9BFB_26AA4E9A6603_.wvu.PrintTitles_101">#REF!</definedName>
    <definedName name="Z_C58CD6A0_EAC1_48E3_9BFB_26AA4E9A6603_.wvu.PrintTitles_10_1" localSheetId="2">#REF!</definedName>
    <definedName name="Z_C58CD6A0_EAC1_48E3_9BFB_26AA4E9A6603_.wvu.PrintTitles_10_1">#REF!</definedName>
    <definedName name="Z_C58CD6A0_EAC1_48E3_9BFB_26AA4E9A6603_.wvu.PrintTitles_10_11" localSheetId="2">#REF!</definedName>
    <definedName name="Z_C58CD6A0_EAC1_48E3_9BFB_26AA4E9A6603_.wvu.PrintTitles_10_11">#REF!</definedName>
    <definedName name="Z_C58CD6A0_EAC1_48E3_9BFB_26AA4E9A6603_.wvu.PrintTitles_10_2" localSheetId="2">#REF!</definedName>
    <definedName name="Z_C58CD6A0_EAC1_48E3_9BFB_26AA4E9A6603_.wvu.PrintTitles_10_2">#REF!</definedName>
    <definedName name="Z_C58CD6A0_EAC1_48E3_9BFB_26AA4E9A6603_.wvu.PrintTitles_10_21" localSheetId="2">#REF!</definedName>
    <definedName name="Z_C58CD6A0_EAC1_48E3_9BFB_26AA4E9A6603_.wvu.PrintTitles_10_21">#REF!</definedName>
    <definedName name="Z_C58CD6A0_EAC1_48E3_9BFB_26AA4E9A6603_.wvu.PrintTitles_10_3" localSheetId="2">#REF!</definedName>
    <definedName name="Z_C58CD6A0_EAC1_48E3_9BFB_26AA4E9A6603_.wvu.PrintTitles_10_3">#REF!</definedName>
    <definedName name="Z_C58CD6A0_EAC1_48E3_9BFB_26AA4E9A6603_.wvu.PrintTitles_10_31" localSheetId="2">#REF!</definedName>
    <definedName name="Z_C58CD6A0_EAC1_48E3_9BFB_26AA4E9A6603_.wvu.PrintTitles_10_31">#REF!</definedName>
    <definedName name="Z_C58CD6A0_EAC1_48E3_9BFB_26AA4E9A6603_.wvu.PrintTitles_10_4" localSheetId="2">#REF!</definedName>
    <definedName name="Z_C58CD6A0_EAC1_48E3_9BFB_26AA4E9A6603_.wvu.PrintTitles_10_4">#REF!</definedName>
    <definedName name="Z_C58CD6A0_EAC1_48E3_9BFB_26AA4E9A6603_.wvu.PrintTitles_10_41" localSheetId="2">#REF!</definedName>
    <definedName name="Z_C58CD6A0_EAC1_48E3_9BFB_26AA4E9A6603_.wvu.PrintTitles_10_41">#REF!</definedName>
    <definedName name="Z_C58CD6A0_EAC1_48E3_9BFB_26AA4E9A6603_.wvu.PrintTitles_10_5" localSheetId="2">#REF!</definedName>
    <definedName name="Z_C58CD6A0_EAC1_48E3_9BFB_26AA4E9A6603_.wvu.PrintTitles_10_5">#REF!</definedName>
    <definedName name="Z_C58CD6A0_EAC1_48E3_9BFB_26AA4E9A6603_.wvu.PrintTitles_10_51" localSheetId="2">#REF!</definedName>
    <definedName name="Z_C58CD6A0_EAC1_48E3_9BFB_26AA4E9A6603_.wvu.PrintTitles_10_51">#REF!</definedName>
    <definedName name="Z_C58CD6A0_EAC1_48E3_9BFB_26AA4E9A6603_.wvu.PrintTitles_10_6" localSheetId="2">#REF!</definedName>
    <definedName name="Z_C58CD6A0_EAC1_48E3_9BFB_26AA4E9A6603_.wvu.PrintTitles_10_6">#REF!</definedName>
    <definedName name="Z_C58CD6A0_EAC1_48E3_9BFB_26AA4E9A6603_.wvu.PrintTitles_10_61" localSheetId="2">#REF!</definedName>
    <definedName name="Z_C58CD6A0_EAC1_48E3_9BFB_26AA4E9A6603_.wvu.PrintTitles_10_61">#REF!</definedName>
    <definedName name="Z_C58CD6A0_EAC1_48E3_9BFB_26AA4E9A6603_.wvu.PrintTitles_10_7" localSheetId="2">#REF!</definedName>
    <definedName name="Z_C58CD6A0_EAC1_48E3_9BFB_26AA4E9A6603_.wvu.PrintTitles_10_7">#REF!</definedName>
    <definedName name="Z_C58CD6A0_EAC1_48E3_9BFB_26AA4E9A6603_.wvu.PrintTitles_10_71" localSheetId="2">#REF!</definedName>
    <definedName name="Z_C58CD6A0_EAC1_48E3_9BFB_26AA4E9A6603_.wvu.PrintTitles_10_71">#REF!</definedName>
    <definedName name="Z_C58CD6A0_EAC1_48E3_9BFB_26AA4E9A6603_.wvu.PrintTitles_10_8" localSheetId="2">#REF!</definedName>
    <definedName name="Z_C58CD6A0_EAC1_48E3_9BFB_26AA4E9A6603_.wvu.PrintTitles_10_8">#REF!</definedName>
    <definedName name="Z_C58CD6A0_EAC1_48E3_9BFB_26AA4E9A6603_.wvu.PrintTitles_10_81" localSheetId="2">#REF!</definedName>
    <definedName name="Z_C58CD6A0_EAC1_48E3_9BFB_26AA4E9A6603_.wvu.PrintTitles_10_81">#REF!</definedName>
    <definedName name="Z_C58CD6A0_EAC1_48E3_9BFB_26AA4E9A6603_.wvu.PrintTitles_11" localSheetId="2">#REF!</definedName>
    <definedName name="Z_C58CD6A0_EAC1_48E3_9BFB_26AA4E9A6603_.wvu.PrintTitles_11">#REF!</definedName>
    <definedName name="Z_C58CD6A0_EAC1_48E3_9BFB_26AA4E9A6603_.wvu.PrintTitles_111" localSheetId="2">#REF!</definedName>
    <definedName name="Z_C58CD6A0_EAC1_48E3_9BFB_26AA4E9A6603_.wvu.PrintTitles_111">#REF!</definedName>
    <definedName name="Z_C58CD6A0_EAC1_48E3_9BFB_26AA4E9A6603_.wvu.PrintTitles_11_1" localSheetId="2">#REF!</definedName>
    <definedName name="Z_C58CD6A0_EAC1_48E3_9BFB_26AA4E9A6603_.wvu.PrintTitles_11_1">#REF!</definedName>
    <definedName name="Z_C58CD6A0_EAC1_48E3_9BFB_26AA4E9A6603_.wvu.PrintTitles_11_11" localSheetId="2">#REF!</definedName>
    <definedName name="Z_C58CD6A0_EAC1_48E3_9BFB_26AA4E9A6603_.wvu.PrintTitles_11_11">#REF!</definedName>
    <definedName name="Z_C58CD6A0_EAC1_48E3_9BFB_26AA4E9A6603_.wvu.PrintTitles_11_2" localSheetId="2">#REF!</definedName>
    <definedName name="Z_C58CD6A0_EAC1_48E3_9BFB_26AA4E9A6603_.wvu.PrintTitles_11_2">#REF!</definedName>
    <definedName name="Z_C58CD6A0_EAC1_48E3_9BFB_26AA4E9A6603_.wvu.PrintTitles_11_21" localSheetId="2">#REF!</definedName>
    <definedName name="Z_C58CD6A0_EAC1_48E3_9BFB_26AA4E9A6603_.wvu.PrintTitles_11_21">#REF!</definedName>
    <definedName name="Z_C58CD6A0_EAC1_48E3_9BFB_26AA4E9A6603_.wvu.PrintTitles_11_3" localSheetId="2">#REF!</definedName>
    <definedName name="Z_C58CD6A0_EAC1_48E3_9BFB_26AA4E9A6603_.wvu.PrintTitles_11_3">#REF!</definedName>
    <definedName name="Z_C58CD6A0_EAC1_48E3_9BFB_26AA4E9A6603_.wvu.PrintTitles_11_31" localSheetId="2">#REF!</definedName>
    <definedName name="Z_C58CD6A0_EAC1_48E3_9BFB_26AA4E9A6603_.wvu.PrintTitles_11_31">#REF!</definedName>
    <definedName name="Z_C58CD6A0_EAC1_48E3_9BFB_26AA4E9A6603_.wvu.PrintTitles_11_4" localSheetId="2">#REF!</definedName>
    <definedName name="Z_C58CD6A0_EAC1_48E3_9BFB_26AA4E9A6603_.wvu.PrintTitles_11_4">#REF!</definedName>
    <definedName name="Z_C58CD6A0_EAC1_48E3_9BFB_26AA4E9A6603_.wvu.PrintTitles_11_41" localSheetId="2">#REF!</definedName>
    <definedName name="Z_C58CD6A0_EAC1_48E3_9BFB_26AA4E9A6603_.wvu.PrintTitles_11_41">#REF!</definedName>
    <definedName name="Z_C58CD6A0_EAC1_48E3_9BFB_26AA4E9A6603_.wvu.PrintTitles_11_5" localSheetId="2">#REF!</definedName>
    <definedName name="Z_C58CD6A0_EAC1_48E3_9BFB_26AA4E9A6603_.wvu.PrintTitles_11_5">#REF!</definedName>
    <definedName name="Z_C58CD6A0_EAC1_48E3_9BFB_26AA4E9A6603_.wvu.PrintTitles_11_51" localSheetId="2">#REF!</definedName>
    <definedName name="Z_C58CD6A0_EAC1_48E3_9BFB_26AA4E9A6603_.wvu.PrintTitles_11_51">#REF!</definedName>
    <definedName name="Z_C58CD6A0_EAC1_48E3_9BFB_26AA4E9A6603_.wvu.PrintTitles_11_6" localSheetId="2">#REF!</definedName>
    <definedName name="Z_C58CD6A0_EAC1_48E3_9BFB_26AA4E9A6603_.wvu.PrintTitles_11_6">#REF!</definedName>
    <definedName name="Z_C58CD6A0_EAC1_48E3_9BFB_26AA4E9A6603_.wvu.PrintTitles_11_61" localSheetId="2">#REF!</definedName>
    <definedName name="Z_C58CD6A0_EAC1_48E3_9BFB_26AA4E9A6603_.wvu.PrintTitles_11_61">#REF!</definedName>
    <definedName name="Z_C58CD6A0_EAC1_48E3_9BFB_26AA4E9A6603_.wvu.PrintTitles_11_7" localSheetId="2">#REF!</definedName>
    <definedName name="Z_C58CD6A0_EAC1_48E3_9BFB_26AA4E9A6603_.wvu.PrintTitles_11_7">#REF!</definedName>
    <definedName name="Z_C58CD6A0_EAC1_48E3_9BFB_26AA4E9A6603_.wvu.PrintTitles_11_71" localSheetId="2">#REF!</definedName>
    <definedName name="Z_C58CD6A0_EAC1_48E3_9BFB_26AA4E9A6603_.wvu.PrintTitles_11_71">#REF!</definedName>
    <definedName name="Z_C58CD6A0_EAC1_48E3_9BFB_26AA4E9A6603_.wvu.PrintTitles_11_8" localSheetId="2">#REF!</definedName>
    <definedName name="Z_C58CD6A0_EAC1_48E3_9BFB_26AA4E9A6603_.wvu.PrintTitles_11_8">#REF!</definedName>
    <definedName name="Z_C58CD6A0_EAC1_48E3_9BFB_26AA4E9A6603_.wvu.PrintTitles_11_81" localSheetId="2">#REF!</definedName>
    <definedName name="Z_C58CD6A0_EAC1_48E3_9BFB_26AA4E9A6603_.wvu.PrintTitles_11_81">#REF!</definedName>
    <definedName name="Z_C58CD6A0_EAC1_48E3_9BFB_26AA4E9A6603_.wvu.PrintTitles_12">#REF!</definedName>
    <definedName name="Z_C58CD6A0_EAC1_48E3_9BFB_26AA4E9A6603_.wvu.PrintTitles_12_1">#REF!</definedName>
    <definedName name="Z_C58CD6A0_EAC1_48E3_9BFB_26AA4E9A6603_.wvu.PrintTitles_12_2">#REF!</definedName>
    <definedName name="Z_C58CD6A0_EAC1_48E3_9BFB_26AA4E9A6603_.wvu.PrintTitles_12_3">#REF!</definedName>
    <definedName name="Z_C58CD6A0_EAC1_48E3_9BFB_26AA4E9A6603_.wvu.PrintTitles_12_4">#REF!</definedName>
    <definedName name="Z_C58CD6A0_EAC1_48E3_9BFB_26AA4E9A6603_.wvu.PrintTitles_12_5">#REF!</definedName>
    <definedName name="Z_C58CD6A0_EAC1_48E3_9BFB_26AA4E9A6603_.wvu.PrintTitles_13" localSheetId="2">#REF!</definedName>
    <definedName name="Z_C58CD6A0_EAC1_48E3_9BFB_26AA4E9A6603_.wvu.PrintTitles_13">#REF!</definedName>
    <definedName name="Z_C58CD6A0_EAC1_48E3_9BFB_26AA4E9A6603_.wvu.PrintTitles_131" localSheetId="2">#REF!</definedName>
    <definedName name="Z_C58CD6A0_EAC1_48E3_9BFB_26AA4E9A6603_.wvu.PrintTitles_131">#REF!</definedName>
    <definedName name="Z_C58CD6A0_EAC1_48E3_9BFB_26AA4E9A6603_.wvu.PrintTitles_13_1" localSheetId="2">#REF!</definedName>
    <definedName name="Z_C58CD6A0_EAC1_48E3_9BFB_26AA4E9A6603_.wvu.PrintTitles_13_1">#REF!</definedName>
    <definedName name="Z_C58CD6A0_EAC1_48E3_9BFB_26AA4E9A6603_.wvu.PrintTitles_13_11" localSheetId="2">#REF!</definedName>
    <definedName name="Z_C58CD6A0_EAC1_48E3_9BFB_26AA4E9A6603_.wvu.PrintTitles_13_11">#REF!</definedName>
    <definedName name="Z_C58CD6A0_EAC1_48E3_9BFB_26AA4E9A6603_.wvu.PrintTitles_13_2" localSheetId="2">#REF!</definedName>
    <definedName name="Z_C58CD6A0_EAC1_48E3_9BFB_26AA4E9A6603_.wvu.PrintTitles_13_2">#REF!</definedName>
    <definedName name="Z_C58CD6A0_EAC1_48E3_9BFB_26AA4E9A6603_.wvu.PrintTitles_13_21" localSheetId="2">#REF!</definedName>
    <definedName name="Z_C58CD6A0_EAC1_48E3_9BFB_26AA4E9A6603_.wvu.PrintTitles_13_21">#REF!</definedName>
    <definedName name="Z_C58CD6A0_EAC1_48E3_9BFB_26AA4E9A6603_.wvu.PrintTitles_13_3" localSheetId="2">#REF!</definedName>
    <definedName name="Z_C58CD6A0_EAC1_48E3_9BFB_26AA4E9A6603_.wvu.PrintTitles_13_3">#REF!</definedName>
    <definedName name="Z_C58CD6A0_EAC1_48E3_9BFB_26AA4E9A6603_.wvu.PrintTitles_13_31" localSheetId="2">#REF!</definedName>
    <definedName name="Z_C58CD6A0_EAC1_48E3_9BFB_26AA4E9A6603_.wvu.PrintTitles_13_31">#REF!</definedName>
    <definedName name="Z_C58CD6A0_EAC1_48E3_9BFB_26AA4E9A6603_.wvu.PrintTitles_13_4" localSheetId="2">#REF!</definedName>
    <definedName name="Z_C58CD6A0_EAC1_48E3_9BFB_26AA4E9A6603_.wvu.PrintTitles_13_4">#REF!</definedName>
    <definedName name="Z_C58CD6A0_EAC1_48E3_9BFB_26AA4E9A6603_.wvu.PrintTitles_13_41" localSheetId="2">#REF!</definedName>
    <definedName name="Z_C58CD6A0_EAC1_48E3_9BFB_26AA4E9A6603_.wvu.PrintTitles_13_41">#REF!</definedName>
    <definedName name="Z_C58CD6A0_EAC1_48E3_9BFB_26AA4E9A6603_.wvu.PrintTitles_13_5" localSheetId="2">#REF!</definedName>
    <definedName name="Z_C58CD6A0_EAC1_48E3_9BFB_26AA4E9A6603_.wvu.PrintTitles_13_5">#REF!</definedName>
    <definedName name="Z_C58CD6A0_EAC1_48E3_9BFB_26AA4E9A6603_.wvu.PrintTitles_13_51" localSheetId="2">#REF!</definedName>
    <definedName name="Z_C58CD6A0_EAC1_48E3_9BFB_26AA4E9A6603_.wvu.PrintTitles_13_51">#REF!</definedName>
    <definedName name="Z_C58CD6A0_EAC1_48E3_9BFB_26AA4E9A6603_.wvu.PrintTitles_13_6" localSheetId="2">#REF!</definedName>
    <definedName name="Z_C58CD6A0_EAC1_48E3_9BFB_26AA4E9A6603_.wvu.PrintTitles_13_6">#REF!</definedName>
    <definedName name="Z_C58CD6A0_EAC1_48E3_9BFB_26AA4E9A6603_.wvu.PrintTitles_13_61" localSheetId="2">#REF!</definedName>
    <definedName name="Z_C58CD6A0_EAC1_48E3_9BFB_26AA4E9A6603_.wvu.PrintTitles_13_61">#REF!</definedName>
    <definedName name="Z_C58CD6A0_EAC1_48E3_9BFB_26AA4E9A6603_.wvu.PrintTitles_13_7" localSheetId="2">#REF!</definedName>
    <definedName name="Z_C58CD6A0_EAC1_48E3_9BFB_26AA4E9A6603_.wvu.PrintTitles_13_7">#REF!</definedName>
    <definedName name="Z_C58CD6A0_EAC1_48E3_9BFB_26AA4E9A6603_.wvu.PrintTitles_13_71" localSheetId="2">#REF!</definedName>
    <definedName name="Z_C58CD6A0_EAC1_48E3_9BFB_26AA4E9A6603_.wvu.PrintTitles_13_71">#REF!</definedName>
    <definedName name="Z_C58CD6A0_EAC1_48E3_9BFB_26AA4E9A6603_.wvu.PrintTitles_13_8" localSheetId="2">#REF!</definedName>
    <definedName name="Z_C58CD6A0_EAC1_48E3_9BFB_26AA4E9A6603_.wvu.PrintTitles_13_8">#REF!</definedName>
    <definedName name="Z_C58CD6A0_EAC1_48E3_9BFB_26AA4E9A6603_.wvu.PrintTitles_13_81" localSheetId="2">#REF!</definedName>
    <definedName name="Z_C58CD6A0_EAC1_48E3_9BFB_26AA4E9A6603_.wvu.PrintTitles_13_81">#REF!</definedName>
    <definedName name="Z_C58CD6A0_EAC1_48E3_9BFB_26AA4E9A6603_.wvu.PrintTitles_14">#REF!</definedName>
    <definedName name="Z_C58CD6A0_EAC1_48E3_9BFB_26AA4E9A6603_.wvu.PrintTitles_15">#REF!</definedName>
    <definedName name="Z_C58CD6A0_EAC1_48E3_9BFB_26AA4E9A6603_.wvu.PrintTitles_2" localSheetId="2">#REF!</definedName>
    <definedName name="Z_C58CD6A0_EAC1_48E3_9BFB_26AA4E9A6603_.wvu.PrintTitles_2">#REF!</definedName>
    <definedName name="Z_C58CD6A0_EAC1_48E3_9BFB_26AA4E9A6603_.wvu.PrintTitles_21" localSheetId="2">#REF!</definedName>
    <definedName name="Z_C58CD6A0_EAC1_48E3_9BFB_26AA4E9A6603_.wvu.PrintTitles_21">#REF!</definedName>
    <definedName name="Z_C58CD6A0_EAC1_48E3_9BFB_26AA4E9A6603_.wvu.PrintTitles_2_1" localSheetId="2">#REF!</definedName>
    <definedName name="Z_C58CD6A0_EAC1_48E3_9BFB_26AA4E9A6603_.wvu.PrintTitles_2_1">#REF!</definedName>
    <definedName name="Z_C58CD6A0_EAC1_48E3_9BFB_26AA4E9A6603_.wvu.PrintTitles_2_11" localSheetId="2">#REF!</definedName>
    <definedName name="Z_C58CD6A0_EAC1_48E3_9BFB_26AA4E9A6603_.wvu.PrintTitles_2_11">#REF!</definedName>
    <definedName name="Z_C58CD6A0_EAC1_48E3_9BFB_26AA4E9A6603_.wvu.PrintTitles_2_12" localSheetId="2">#REF!</definedName>
    <definedName name="Z_C58CD6A0_EAC1_48E3_9BFB_26AA4E9A6603_.wvu.PrintTitles_2_12">#REF!</definedName>
    <definedName name="Z_C58CD6A0_EAC1_48E3_9BFB_26AA4E9A6603_.wvu.PrintTitles_2_13" localSheetId="2">#REF!</definedName>
    <definedName name="Z_C58CD6A0_EAC1_48E3_9BFB_26AA4E9A6603_.wvu.PrintTitles_2_13">#REF!</definedName>
    <definedName name="Z_C58CD6A0_EAC1_48E3_9BFB_26AA4E9A6603_.wvu.PrintTitles_2_2" localSheetId="2">#REF!</definedName>
    <definedName name="Z_C58CD6A0_EAC1_48E3_9BFB_26AA4E9A6603_.wvu.PrintTitles_2_2">#REF!</definedName>
    <definedName name="Z_C58CD6A0_EAC1_48E3_9BFB_26AA4E9A6603_.wvu.PrintTitles_2_21" localSheetId="2">#REF!</definedName>
    <definedName name="Z_C58CD6A0_EAC1_48E3_9BFB_26AA4E9A6603_.wvu.PrintTitles_2_21">#REF!</definedName>
    <definedName name="Z_C58CD6A0_EAC1_48E3_9BFB_26AA4E9A6603_.wvu.PrintTitles_2_3" localSheetId="2">#REF!</definedName>
    <definedName name="Z_C58CD6A0_EAC1_48E3_9BFB_26AA4E9A6603_.wvu.PrintTitles_2_3">#REF!</definedName>
    <definedName name="Z_C58CD6A0_EAC1_48E3_9BFB_26AA4E9A6603_.wvu.PrintTitles_2_31" localSheetId="2">#REF!</definedName>
    <definedName name="Z_C58CD6A0_EAC1_48E3_9BFB_26AA4E9A6603_.wvu.PrintTitles_2_31">#REF!</definedName>
    <definedName name="Z_C58CD6A0_EAC1_48E3_9BFB_26AA4E9A6603_.wvu.PrintTitles_2_4" localSheetId="2">#REF!</definedName>
    <definedName name="Z_C58CD6A0_EAC1_48E3_9BFB_26AA4E9A6603_.wvu.PrintTitles_2_4">#REF!</definedName>
    <definedName name="Z_C58CD6A0_EAC1_48E3_9BFB_26AA4E9A6603_.wvu.PrintTitles_2_41" localSheetId="2">#REF!</definedName>
    <definedName name="Z_C58CD6A0_EAC1_48E3_9BFB_26AA4E9A6603_.wvu.PrintTitles_2_41">#REF!</definedName>
    <definedName name="Z_C58CD6A0_EAC1_48E3_9BFB_26AA4E9A6603_.wvu.PrintTitles_2_5" localSheetId="2">#REF!</definedName>
    <definedName name="Z_C58CD6A0_EAC1_48E3_9BFB_26AA4E9A6603_.wvu.PrintTitles_2_5">#REF!</definedName>
    <definedName name="Z_C58CD6A0_EAC1_48E3_9BFB_26AA4E9A6603_.wvu.PrintTitles_2_51" localSheetId="2">#REF!</definedName>
    <definedName name="Z_C58CD6A0_EAC1_48E3_9BFB_26AA4E9A6603_.wvu.PrintTitles_2_51">#REF!</definedName>
    <definedName name="Z_C58CD6A0_EAC1_48E3_9BFB_26AA4E9A6603_.wvu.PrintTitles_2_6" localSheetId="2">#REF!</definedName>
    <definedName name="Z_C58CD6A0_EAC1_48E3_9BFB_26AA4E9A6603_.wvu.PrintTitles_2_6">#REF!</definedName>
    <definedName name="Z_C58CD6A0_EAC1_48E3_9BFB_26AA4E9A6603_.wvu.PrintTitles_2_61" localSheetId="2">#REF!</definedName>
    <definedName name="Z_C58CD6A0_EAC1_48E3_9BFB_26AA4E9A6603_.wvu.PrintTitles_2_61">#REF!</definedName>
    <definedName name="Z_C58CD6A0_EAC1_48E3_9BFB_26AA4E9A6603_.wvu.PrintTitles_2_7" localSheetId="2">#REF!</definedName>
    <definedName name="Z_C58CD6A0_EAC1_48E3_9BFB_26AA4E9A6603_.wvu.PrintTitles_2_7">#REF!</definedName>
    <definedName name="Z_C58CD6A0_EAC1_48E3_9BFB_26AA4E9A6603_.wvu.PrintTitles_2_71" localSheetId="2">#REF!</definedName>
    <definedName name="Z_C58CD6A0_EAC1_48E3_9BFB_26AA4E9A6603_.wvu.PrintTitles_2_71">#REF!</definedName>
    <definedName name="Z_C58CD6A0_EAC1_48E3_9BFB_26AA4E9A6603_.wvu.PrintTitles_2_8" localSheetId="2">#REF!</definedName>
    <definedName name="Z_C58CD6A0_EAC1_48E3_9BFB_26AA4E9A6603_.wvu.PrintTitles_2_8">#REF!</definedName>
    <definedName name="Z_C58CD6A0_EAC1_48E3_9BFB_26AA4E9A6603_.wvu.PrintTitles_2_81" localSheetId="2">#REF!</definedName>
    <definedName name="Z_C58CD6A0_EAC1_48E3_9BFB_26AA4E9A6603_.wvu.PrintTitles_2_81">#REF!</definedName>
    <definedName name="Z_C58CD6A0_EAC1_48E3_9BFB_26AA4E9A6603_.wvu.PrintTitles_3" localSheetId="2">#REF!</definedName>
    <definedName name="Z_C58CD6A0_EAC1_48E3_9BFB_26AA4E9A6603_.wvu.PrintTitles_3">#REF!</definedName>
    <definedName name="Z_C58CD6A0_EAC1_48E3_9BFB_26AA4E9A6603_.wvu.PrintTitles_31" localSheetId="2">#REF!</definedName>
    <definedName name="Z_C58CD6A0_EAC1_48E3_9BFB_26AA4E9A6603_.wvu.PrintTitles_31">#REF!</definedName>
    <definedName name="Z_C58CD6A0_EAC1_48E3_9BFB_26AA4E9A6603_.wvu.PrintTitles_3_1" localSheetId="2">#REF!</definedName>
    <definedName name="Z_C58CD6A0_EAC1_48E3_9BFB_26AA4E9A6603_.wvu.PrintTitles_3_1">#REF!</definedName>
    <definedName name="Z_C58CD6A0_EAC1_48E3_9BFB_26AA4E9A6603_.wvu.PrintTitles_3_11" localSheetId="2">#REF!</definedName>
    <definedName name="Z_C58CD6A0_EAC1_48E3_9BFB_26AA4E9A6603_.wvu.PrintTitles_3_11">#REF!</definedName>
    <definedName name="Z_C58CD6A0_EAC1_48E3_9BFB_26AA4E9A6603_.wvu.PrintTitles_3_12" localSheetId="2">#REF!</definedName>
    <definedName name="Z_C58CD6A0_EAC1_48E3_9BFB_26AA4E9A6603_.wvu.PrintTitles_3_12">#REF!</definedName>
    <definedName name="Z_C58CD6A0_EAC1_48E3_9BFB_26AA4E9A6603_.wvu.PrintTitles_3_13" localSheetId="2">#REF!</definedName>
    <definedName name="Z_C58CD6A0_EAC1_48E3_9BFB_26AA4E9A6603_.wvu.PrintTitles_3_13">#REF!</definedName>
    <definedName name="Z_C58CD6A0_EAC1_48E3_9BFB_26AA4E9A6603_.wvu.PrintTitles_3_2" localSheetId="2">#REF!</definedName>
    <definedName name="Z_C58CD6A0_EAC1_48E3_9BFB_26AA4E9A6603_.wvu.PrintTitles_3_2">#REF!</definedName>
    <definedName name="Z_C58CD6A0_EAC1_48E3_9BFB_26AA4E9A6603_.wvu.PrintTitles_3_21" localSheetId="2">#REF!</definedName>
    <definedName name="Z_C58CD6A0_EAC1_48E3_9BFB_26AA4E9A6603_.wvu.PrintTitles_3_21">#REF!</definedName>
    <definedName name="Z_C58CD6A0_EAC1_48E3_9BFB_26AA4E9A6603_.wvu.PrintTitles_3_3" localSheetId="2">#REF!</definedName>
    <definedName name="Z_C58CD6A0_EAC1_48E3_9BFB_26AA4E9A6603_.wvu.PrintTitles_3_3">#REF!</definedName>
    <definedName name="Z_C58CD6A0_EAC1_48E3_9BFB_26AA4E9A6603_.wvu.PrintTitles_3_31" localSheetId="2">#REF!</definedName>
    <definedName name="Z_C58CD6A0_EAC1_48E3_9BFB_26AA4E9A6603_.wvu.PrintTitles_3_31">#REF!</definedName>
    <definedName name="Z_C58CD6A0_EAC1_48E3_9BFB_26AA4E9A6603_.wvu.PrintTitles_3_4" localSheetId="2">#REF!</definedName>
    <definedName name="Z_C58CD6A0_EAC1_48E3_9BFB_26AA4E9A6603_.wvu.PrintTitles_3_4">#REF!</definedName>
    <definedName name="Z_C58CD6A0_EAC1_48E3_9BFB_26AA4E9A6603_.wvu.PrintTitles_3_41" localSheetId="2">#REF!</definedName>
    <definedName name="Z_C58CD6A0_EAC1_48E3_9BFB_26AA4E9A6603_.wvu.PrintTitles_3_41">#REF!</definedName>
    <definedName name="Z_C58CD6A0_EAC1_48E3_9BFB_26AA4E9A6603_.wvu.PrintTitles_3_5" localSheetId="2">#REF!</definedName>
    <definedName name="Z_C58CD6A0_EAC1_48E3_9BFB_26AA4E9A6603_.wvu.PrintTitles_3_5">#REF!</definedName>
    <definedName name="Z_C58CD6A0_EAC1_48E3_9BFB_26AA4E9A6603_.wvu.PrintTitles_3_51" localSheetId="2">#REF!</definedName>
    <definedName name="Z_C58CD6A0_EAC1_48E3_9BFB_26AA4E9A6603_.wvu.PrintTitles_3_51">#REF!</definedName>
    <definedName name="Z_C58CD6A0_EAC1_48E3_9BFB_26AA4E9A6603_.wvu.PrintTitles_3_6" localSheetId="2">#REF!</definedName>
    <definedName name="Z_C58CD6A0_EAC1_48E3_9BFB_26AA4E9A6603_.wvu.PrintTitles_3_6">#REF!</definedName>
    <definedName name="Z_C58CD6A0_EAC1_48E3_9BFB_26AA4E9A6603_.wvu.PrintTitles_3_61" localSheetId="2">#REF!</definedName>
    <definedName name="Z_C58CD6A0_EAC1_48E3_9BFB_26AA4E9A6603_.wvu.PrintTitles_3_61">#REF!</definedName>
    <definedName name="Z_C58CD6A0_EAC1_48E3_9BFB_26AA4E9A6603_.wvu.PrintTitles_3_7" localSheetId="2">#REF!</definedName>
    <definedName name="Z_C58CD6A0_EAC1_48E3_9BFB_26AA4E9A6603_.wvu.PrintTitles_3_7">#REF!</definedName>
    <definedName name="Z_C58CD6A0_EAC1_48E3_9BFB_26AA4E9A6603_.wvu.PrintTitles_3_71" localSheetId="2">#REF!</definedName>
    <definedName name="Z_C58CD6A0_EAC1_48E3_9BFB_26AA4E9A6603_.wvu.PrintTitles_3_71">#REF!</definedName>
    <definedName name="Z_C58CD6A0_EAC1_48E3_9BFB_26AA4E9A6603_.wvu.PrintTitles_3_8" localSheetId="2">#REF!</definedName>
    <definedName name="Z_C58CD6A0_EAC1_48E3_9BFB_26AA4E9A6603_.wvu.PrintTitles_3_8">#REF!</definedName>
    <definedName name="Z_C58CD6A0_EAC1_48E3_9BFB_26AA4E9A6603_.wvu.PrintTitles_3_81" localSheetId="2">#REF!</definedName>
    <definedName name="Z_C58CD6A0_EAC1_48E3_9BFB_26AA4E9A6603_.wvu.PrintTitles_3_81">#REF!</definedName>
    <definedName name="Z_C58CD6A0_EAC1_48E3_9BFB_26AA4E9A6603_.wvu.PrintTitles_4" localSheetId="2">#REF!</definedName>
    <definedName name="Z_C58CD6A0_EAC1_48E3_9BFB_26AA4E9A6603_.wvu.PrintTitles_4">#REF!</definedName>
    <definedName name="Z_C58CD6A0_EAC1_48E3_9BFB_26AA4E9A6603_.wvu.PrintTitles_41" localSheetId="2">#REF!</definedName>
    <definedName name="Z_C58CD6A0_EAC1_48E3_9BFB_26AA4E9A6603_.wvu.PrintTitles_41">#REF!</definedName>
    <definedName name="Z_C58CD6A0_EAC1_48E3_9BFB_26AA4E9A6603_.wvu.PrintTitles_4_1" localSheetId="2">#REF!</definedName>
    <definedName name="Z_C58CD6A0_EAC1_48E3_9BFB_26AA4E9A6603_.wvu.PrintTitles_4_1">#REF!</definedName>
    <definedName name="Z_C58CD6A0_EAC1_48E3_9BFB_26AA4E9A6603_.wvu.PrintTitles_4_11" localSheetId="2">#REF!</definedName>
    <definedName name="Z_C58CD6A0_EAC1_48E3_9BFB_26AA4E9A6603_.wvu.PrintTitles_4_11">#REF!</definedName>
    <definedName name="Z_C58CD6A0_EAC1_48E3_9BFB_26AA4E9A6603_.wvu.PrintTitles_4_12" localSheetId="2">#REF!</definedName>
    <definedName name="Z_C58CD6A0_EAC1_48E3_9BFB_26AA4E9A6603_.wvu.PrintTitles_4_12">#REF!</definedName>
    <definedName name="Z_C58CD6A0_EAC1_48E3_9BFB_26AA4E9A6603_.wvu.PrintTitles_4_13" localSheetId="2">#REF!</definedName>
    <definedName name="Z_C58CD6A0_EAC1_48E3_9BFB_26AA4E9A6603_.wvu.PrintTitles_4_13">#REF!</definedName>
    <definedName name="Z_C58CD6A0_EAC1_48E3_9BFB_26AA4E9A6603_.wvu.PrintTitles_4_2" localSheetId="2">#REF!</definedName>
    <definedName name="Z_C58CD6A0_EAC1_48E3_9BFB_26AA4E9A6603_.wvu.PrintTitles_4_2">#REF!</definedName>
    <definedName name="Z_C58CD6A0_EAC1_48E3_9BFB_26AA4E9A6603_.wvu.PrintTitles_4_21" localSheetId="2">#REF!</definedName>
    <definedName name="Z_C58CD6A0_EAC1_48E3_9BFB_26AA4E9A6603_.wvu.PrintTitles_4_21">#REF!</definedName>
    <definedName name="Z_C58CD6A0_EAC1_48E3_9BFB_26AA4E9A6603_.wvu.PrintTitles_4_3" localSheetId="2">#REF!</definedName>
    <definedName name="Z_C58CD6A0_EAC1_48E3_9BFB_26AA4E9A6603_.wvu.PrintTitles_4_3">#REF!</definedName>
    <definedName name="Z_C58CD6A0_EAC1_48E3_9BFB_26AA4E9A6603_.wvu.PrintTitles_4_31" localSheetId="2">#REF!</definedName>
    <definedName name="Z_C58CD6A0_EAC1_48E3_9BFB_26AA4E9A6603_.wvu.PrintTitles_4_31">#REF!</definedName>
    <definedName name="Z_C58CD6A0_EAC1_48E3_9BFB_26AA4E9A6603_.wvu.PrintTitles_4_4" localSheetId="2">#REF!</definedName>
    <definedName name="Z_C58CD6A0_EAC1_48E3_9BFB_26AA4E9A6603_.wvu.PrintTitles_4_4">#REF!</definedName>
    <definedName name="Z_C58CD6A0_EAC1_48E3_9BFB_26AA4E9A6603_.wvu.PrintTitles_4_41" localSheetId="2">#REF!</definedName>
    <definedName name="Z_C58CD6A0_EAC1_48E3_9BFB_26AA4E9A6603_.wvu.PrintTitles_4_41">#REF!</definedName>
    <definedName name="Z_C58CD6A0_EAC1_48E3_9BFB_26AA4E9A6603_.wvu.PrintTitles_4_5" localSheetId="2">#REF!</definedName>
    <definedName name="Z_C58CD6A0_EAC1_48E3_9BFB_26AA4E9A6603_.wvu.PrintTitles_4_5">#REF!</definedName>
    <definedName name="Z_C58CD6A0_EAC1_48E3_9BFB_26AA4E9A6603_.wvu.PrintTitles_4_51" localSheetId="2">#REF!</definedName>
    <definedName name="Z_C58CD6A0_EAC1_48E3_9BFB_26AA4E9A6603_.wvu.PrintTitles_4_51">#REF!</definedName>
    <definedName name="Z_C58CD6A0_EAC1_48E3_9BFB_26AA4E9A6603_.wvu.PrintTitles_4_6" localSheetId="2">#REF!</definedName>
    <definedName name="Z_C58CD6A0_EAC1_48E3_9BFB_26AA4E9A6603_.wvu.PrintTitles_4_6">#REF!</definedName>
    <definedName name="Z_C58CD6A0_EAC1_48E3_9BFB_26AA4E9A6603_.wvu.PrintTitles_4_61" localSheetId="2">#REF!</definedName>
    <definedName name="Z_C58CD6A0_EAC1_48E3_9BFB_26AA4E9A6603_.wvu.PrintTitles_4_61">#REF!</definedName>
    <definedName name="Z_C58CD6A0_EAC1_48E3_9BFB_26AA4E9A6603_.wvu.PrintTitles_4_7" localSheetId="2">#REF!</definedName>
    <definedName name="Z_C58CD6A0_EAC1_48E3_9BFB_26AA4E9A6603_.wvu.PrintTitles_4_7">#REF!</definedName>
    <definedName name="Z_C58CD6A0_EAC1_48E3_9BFB_26AA4E9A6603_.wvu.PrintTitles_4_71" localSheetId="2">#REF!</definedName>
    <definedName name="Z_C58CD6A0_EAC1_48E3_9BFB_26AA4E9A6603_.wvu.PrintTitles_4_71">#REF!</definedName>
    <definedName name="Z_C58CD6A0_EAC1_48E3_9BFB_26AA4E9A6603_.wvu.PrintTitles_4_8" localSheetId="2">#REF!</definedName>
    <definedName name="Z_C58CD6A0_EAC1_48E3_9BFB_26AA4E9A6603_.wvu.PrintTitles_4_8">#REF!</definedName>
    <definedName name="Z_C58CD6A0_EAC1_48E3_9BFB_26AA4E9A6603_.wvu.PrintTitles_4_81" localSheetId="2">#REF!</definedName>
    <definedName name="Z_C58CD6A0_EAC1_48E3_9BFB_26AA4E9A6603_.wvu.PrintTitles_4_81">#REF!</definedName>
    <definedName name="Z_C58CD6A0_EAC1_48E3_9BFB_26AA4E9A6603_.wvu.PrintTitles_5" localSheetId="2">#REF!</definedName>
    <definedName name="Z_C58CD6A0_EAC1_48E3_9BFB_26AA4E9A6603_.wvu.PrintTitles_5">#REF!</definedName>
    <definedName name="Z_C58CD6A0_EAC1_48E3_9BFB_26AA4E9A6603_.wvu.PrintTitles_51" localSheetId="2">#REF!</definedName>
    <definedName name="Z_C58CD6A0_EAC1_48E3_9BFB_26AA4E9A6603_.wvu.PrintTitles_51">#REF!</definedName>
    <definedName name="Z_C58CD6A0_EAC1_48E3_9BFB_26AA4E9A6603_.wvu.PrintTitles_5_1" localSheetId="2">#REF!</definedName>
    <definedName name="Z_C58CD6A0_EAC1_48E3_9BFB_26AA4E9A6603_.wvu.PrintTitles_5_1">#REF!</definedName>
    <definedName name="Z_C58CD6A0_EAC1_48E3_9BFB_26AA4E9A6603_.wvu.PrintTitles_5_11" localSheetId="2">#REF!</definedName>
    <definedName name="Z_C58CD6A0_EAC1_48E3_9BFB_26AA4E9A6603_.wvu.PrintTitles_5_11">#REF!</definedName>
    <definedName name="Z_C58CD6A0_EAC1_48E3_9BFB_26AA4E9A6603_.wvu.PrintTitles_5_12" localSheetId="2">#REF!</definedName>
    <definedName name="Z_C58CD6A0_EAC1_48E3_9BFB_26AA4E9A6603_.wvu.PrintTitles_5_12">#REF!</definedName>
    <definedName name="Z_C58CD6A0_EAC1_48E3_9BFB_26AA4E9A6603_.wvu.PrintTitles_5_13" localSheetId="2">#REF!</definedName>
    <definedName name="Z_C58CD6A0_EAC1_48E3_9BFB_26AA4E9A6603_.wvu.PrintTitles_5_13">#REF!</definedName>
    <definedName name="Z_C58CD6A0_EAC1_48E3_9BFB_26AA4E9A6603_.wvu.PrintTitles_5_2" localSheetId="2">#REF!</definedName>
    <definedName name="Z_C58CD6A0_EAC1_48E3_9BFB_26AA4E9A6603_.wvu.PrintTitles_5_2">#REF!</definedName>
    <definedName name="Z_C58CD6A0_EAC1_48E3_9BFB_26AA4E9A6603_.wvu.PrintTitles_5_21" localSheetId="2">#REF!</definedName>
    <definedName name="Z_C58CD6A0_EAC1_48E3_9BFB_26AA4E9A6603_.wvu.PrintTitles_5_21">#REF!</definedName>
    <definedName name="Z_C58CD6A0_EAC1_48E3_9BFB_26AA4E9A6603_.wvu.PrintTitles_5_3" localSheetId="2">#REF!</definedName>
    <definedName name="Z_C58CD6A0_EAC1_48E3_9BFB_26AA4E9A6603_.wvu.PrintTitles_5_3">#REF!</definedName>
    <definedName name="Z_C58CD6A0_EAC1_48E3_9BFB_26AA4E9A6603_.wvu.PrintTitles_5_31" localSheetId="2">#REF!</definedName>
    <definedName name="Z_C58CD6A0_EAC1_48E3_9BFB_26AA4E9A6603_.wvu.PrintTitles_5_31">#REF!</definedName>
    <definedName name="Z_C58CD6A0_EAC1_48E3_9BFB_26AA4E9A6603_.wvu.PrintTitles_5_4" localSheetId="2">#REF!</definedName>
    <definedName name="Z_C58CD6A0_EAC1_48E3_9BFB_26AA4E9A6603_.wvu.PrintTitles_5_4">#REF!</definedName>
    <definedName name="Z_C58CD6A0_EAC1_48E3_9BFB_26AA4E9A6603_.wvu.PrintTitles_5_41" localSheetId="2">#REF!</definedName>
    <definedName name="Z_C58CD6A0_EAC1_48E3_9BFB_26AA4E9A6603_.wvu.PrintTitles_5_41">#REF!</definedName>
    <definedName name="Z_C58CD6A0_EAC1_48E3_9BFB_26AA4E9A6603_.wvu.PrintTitles_5_5" localSheetId="2">#REF!</definedName>
    <definedName name="Z_C58CD6A0_EAC1_48E3_9BFB_26AA4E9A6603_.wvu.PrintTitles_5_5">#REF!</definedName>
    <definedName name="Z_C58CD6A0_EAC1_48E3_9BFB_26AA4E9A6603_.wvu.PrintTitles_5_51" localSheetId="2">#REF!</definedName>
    <definedName name="Z_C58CD6A0_EAC1_48E3_9BFB_26AA4E9A6603_.wvu.PrintTitles_5_51">#REF!</definedName>
    <definedName name="Z_C58CD6A0_EAC1_48E3_9BFB_26AA4E9A6603_.wvu.PrintTitles_5_6" localSheetId="2">#REF!</definedName>
    <definedName name="Z_C58CD6A0_EAC1_48E3_9BFB_26AA4E9A6603_.wvu.PrintTitles_5_6">#REF!</definedName>
    <definedName name="Z_C58CD6A0_EAC1_48E3_9BFB_26AA4E9A6603_.wvu.PrintTitles_5_61" localSheetId="2">#REF!</definedName>
    <definedName name="Z_C58CD6A0_EAC1_48E3_9BFB_26AA4E9A6603_.wvu.PrintTitles_5_61">#REF!</definedName>
    <definedName name="Z_C58CD6A0_EAC1_48E3_9BFB_26AA4E9A6603_.wvu.PrintTitles_5_7" localSheetId="2">#REF!</definedName>
    <definedName name="Z_C58CD6A0_EAC1_48E3_9BFB_26AA4E9A6603_.wvu.PrintTitles_5_7">#REF!</definedName>
    <definedName name="Z_C58CD6A0_EAC1_48E3_9BFB_26AA4E9A6603_.wvu.PrintTitles_5_71" localSheetId="2">#REF!</definedName>
    <definedName name="Z_C58CD6A0_EAC1_48E3_9BFB_26AA4E9A6603_.wvu.PrintTitles_5_71">#REF!</definedName>
    <definedName name="Z_C58CD6A0_EAC1_48E3_9BFB_26AA4E9A6603_.wvu.PrintTitles_5_8" localSheetId="2">#REF!</definedName>
    <definedName name="Z_C58CD6A0_EAC1_48E3_9BFB_26AA4E9A6603_.wvu.PrintTitles_5_8">#REF!</definedName>
    <definedName name="Z_C58CD6A0_EAC1_48E3_9BFB_26AA4E9A6603_.wvu.PrintTitles_5_81" localSheetId="2">#REF!</definedName>
    <definedName name="Z_C58CD6A0_EAC1_48E3_9BFB_26AA4E9A6603_.wvu.PrintTitles_5_81">#REF!</definedName>
    <definedName name="Z_C58CD6A0_EAC1_48E3_9BFB_26AA4E9A6603_.wvu.PrintTitles_6" localSheetId="2">#REF!</definedName>
    <definedName name="Z_C58CD6A0_EAC1_48E3_9BFB_26AA4E9A6603_.wvu.PrintTitles_6">#REF!</definedName>
    <definedName name="Z_C58CD6A0_EAC1_48E3_9BFB_26AA4E9A6603_.wvu.PrintTitles_61" localSheetId="2">#REF!</definedName>
    <definedName name="Z_C58CD6A0_EAC1_48E3_9BFB_26AA4E9A6603_.wvu.PrintTitles_61">#REF!</definedName>
    <definedName name="Z_C58CD6A0_EAC1_48E3_9BFB_26AA4E9A6603_.wvu.PrintTitles_6_1" localSheetId="2">#REF!</definedName>
    <definedName name="Z_C58CD6A0_EAC1_48E3_9BFB_26AA4E9A6603_.wvu.PrintTitles_6_1">#REF!</definedName>
    <definedName name="Z_C58CD6A0_EAC1_48E3_9BFB_26AA4E9A6603_.wvu.PrintTitles_6_11" localSheetId="2">#REF!</definedName>
    <definedName name="Z_C58CD6A0_EAC1_48E3_9BFB_26AA4E9A6603_.wvu.PrintTitles_6_11">#REF!</definedName>
    <definedName name="Z_C58CD6A0_EAC1_48E3_9BFB_26AA4E9A6603_.wvu.PrintTitles_6_12" localSheetId="2">#REF!</definedName>
    <definedName name="Z_C58CD6A0_EAC1_48E3_9BFB_26AA4E9A6603_.wvu.PrintTitles_6_12">#REF!</definedName>
    <definedName name="Z_C58CD6A0_EAC1_48E3_9BFB_26AA4E9A6603_.wvu.PrintTitles_6_13" localSheetId="2">#REF!</definedName>
    <definedName name="Z_C58CD6A0_EAC1_48E3_9BFB_26AA4E9A6603_.wvu.PrintTitles_6_13">#REF!</definedName>
    <definedName name="Z_C58CD6A0_EAC1_48E3_9BFB_26AA4E9A6603_.wvu.PrintTitles_6_2" localSheetId="2">#REF!</definedName>
    <definedName name="Z_C58CD6A0_EAC1_48E3_9BFB_26AA4E9A6603_.wvu.PrintTitles_6_2">#REF!</definedName>
    <definedName name="Z_C58CD6A0_EAC1_48E3_9BFB_26AA4E9A6603_.wvu.PrintTitles_6_21" localSheetId="2">#REF!</definedName>
    <definedName name="Z_C58CD6A0_EAC1_48E3_9BFB_26AA4E9A6603_.wvu.PrintTitles_6_21">#REF!</definedName>
    <definedName name="Z_C58CD6A0_EAC1_48E3_9BFB_26AA4E9A6603_.wvu.PrintTitles_6_3" localSheetId="2">#REF!</definedName>
    <definedName name="Z_C58CD6A0_EAC1_48E3_9BFB_26AA4E9A6603_.wvu.PrintTitles_6_3">#REF!</definedName>
    <definedName name="Z_C58CD6A0_EAC1_48E3_9BFB_26AA4E9A6603_.wvu.PrintTitles_6_31" localSheetId="2">#REF!</definedName>
    <definedName name="Z_C58CD6A0_EAC1_48E3_9BFB_26AA4E9A6603_.wvu.PrintTitles_6_31">#REF!</definedName>
    <definedName name="Z_C58CD6A0_EAC1_48E3_9BFB_26AA4E9A6603_.wvu.PrintTitles_6_4" localSheetId="2">#REF!</definedName>
    <definedName name="Z_C58CD6A0_EAC1_48E3_9BFB_26AA4E9A6603_.wvu.PrintTitles_6_4">#REF!</definedName>
    <definedName name="Z_C58CD6A0_EAC1_48E3_9BFB_26AA4E9A6603_.wvu.PrintTitles_6_41" localSheetId="2">#REF!</definedName>
    <definedName name="Z_C58CD6A0_EAC1_48E3_9BFB_26AA4E9A6603_.wvu.PrintTitles_6_41">#REF!</definedName>
    <definedName name="Z_C58CD6A0_EAC1_48E3_9BFB_26AA4E9A6603_.wvu.PrintTitles_6_5" localSheetId="2">#REF!</definedName>
    <definedName name="Z_C58CD6A0_EAC1_48E3_9BFB_26AA4E9A6603_.wvu.PrintTitles_6_5">#REF!</definedName>
    <definedName name="Z_C58CD6A0_EAC1_48E3_9BFB_26AA4E9A6603_.wvu.PrintTitles_6_51" localSheetId="2">#REF!</definedName>
    <definedName name="Z_C58CD6A0_EAC1_48E3_9BFB_26AA4E9A6603_.wvu.PrintTitles_6_51">#REF!</definedName>
    <definedName name="Z_C58CD6A0_EAC1_48E3_9BFB_26AA4E9A6603_.wvu.PrintTitles_6_6" localSheetId="2">#REF!</definedName>
    <definedName name="Z_C58CD6A0_EAC1_48E3_9BFB_26AA4E9A6603_.wvu.PrintTitles_6_6">#REF!</definedName>
    <definedName name="Z_C58CD6A0_EAC1_48E3_9BFB_26AA4E9A6603_.wvu.PrintTitles_6_61" localSheetId="2">#REF!</definedName>
    <definedName name="Z_C58CD6A0_EAC1_48E3_9BFB_26AA4E9A6603_.wvu.PrintTitles_6_61">#REF!</definedName>
    <definedName name="Z_C58CD6A0_EAC1_48E3_9BFB_26AA4E9A6603_.wvu.PrintTitles_6_7" localSheetId="2">#REF!</definedName>
    <definedName name="Z_C58CD6A0_EAC1_48E3_9BFB_26AA4E9A6603_.wvu.PrintTitles_6_7">#REF!</definedName>
    <definedName name="Z_C58CD6A0_EAC1_48E3_9BFB_26AA4E9A6603_.wvu.PrintTitles_6_71" localSheetId="2">#REF!</definedName>
    <definedName name="Z_C58CD6A0_EAC1_48E3_9BFB_26AA4E9A6603_.wvu.PrintTitles_6_71">#REF!</definedName>
    <definedName name="Z_C58CD6A0_EAC1_48E3_9BFB_26AA4E9A6603_.wvu.PrintTitles_6_8" localSheetId="2">#REF!</definedName>
    <definedName name="Z_C58CD6A0_EAC1_48E3_9BFB_26AA4E9A6603_.wvu.PrintTitles_6_8">#REF!</definedName>
    <definedName name="Z_C58CD6A0_EAC1_48E3_9BFB_26AA4E9A6603_.wvu.PrintTitles_6_81" localSheetId="2">#REF!</definedName>
    <definedName name="Z_C58CD6A0_EAC1_48E3_9BFB_26AA4E9A6603_.wvu.PrintTitles_6_81">#REF!</definedName>
    <definedName name="Z_C58CD6A0_EAC1_48E3_9BFB_26AA4E9A6603_.wvu.PrintTitles_7" localSheetId="2">#REF!</definedName>
    <definedName name="Z_C58CD6A0_EAC1_48E3_9BFB_26AA4E9A6603_.wvu.PrintTitles_7">#REF!</definedName>
    <definedName name="Z_C58CD6A0_EAC1_48E3_9BFB_26AA4E9A6603_.wvu.PrintTitles_71" localSheetId="2">#REF!</definedName>
    <definedName name="Z_C58CD6A0_EAC1_48E3_9BFB_26AA4E9A6603_.wvu.PrintTitles_71">#REF!</definedName>
    <definedName name="Z_C58CD6A0_EAC1_48E3_9BFB_26AA4E9A6603_.wvu.PrintTitles_7_1">#REF!</definedName>
    <definedName name="Z_C58CD6A0_EAC1_48E3_9BFB_26AA4E9A6603_.wvu.PrintTitles_8" localSheetId="2">#REF!</definedName>
    <definedName name="Z_C58CD6A0_EAC1_48E3_9BFB_26AA4E9A6603_.wvu.PrintTitles_8">#REF!</definedName>
    <definedName name="Z_C58CD6A0_EAC1_48E3_9BFB_26AA4E9A6603_.wvu.PrintTitles_81" localSheetId="2">#REF!</definedName>
    <definedName name="Z_C58CD6A0_EAC1_48E3_9BFB_26AA4E9A6603_.wvu.PrintTitles_81">#REF!</definedName>
    <definedName name="Z_C58CD6A0_EAC1_48E3_9BFB_26AA4E9A6603_.wvu.PrintTitles_8_1" localSheetId="2">#REF!</definedName>
    <definedName name="Z_C58CD6A0_EAC1_48E3_9BFB_26AA4E9A6603_.wvu.PrintTitles_8_1">#REF!</definedName>
    <definedName name="Z_C58CD6A0_EAC1_48E3_9BFB_26AA4E9A6603_.wvu.PrintTitles_8_11" localSheetId="2">#REF!</definedName>
    <definedName name="Z_C58CD6A0_EAC1_48E3_9BFB_26AA4E9A6603_.wvu.PrintTitles_8_11">#REF!</definedName>
    <definedName name="Z_C58CD6A0_EAC1_48E3_9BFB_26AA4E9A6603_.wvu.PrintTitles_8_12" localSheetId="2">#REF!</definedName>
    <definedName name="Z_C58CD6A0_EAC1_48E3_9BFB_26AA4E9A6603_.wvu.PrintTitles_8_12">#REF!</definedName>
    <definedName name="Z_C58CD6A0_EAC1_48E3_9BFB_26AA4E9A6603_.wvu.PrintTitles_8_13" localSheetId="2">#REF!</definedName>
    <definedName name="Z_C58CD6A0_EAC1_48E3_9BFB_26AA4E9A6603_.wvu.PrintTitles_8_13">#REF!</definedName>
    <definedName name="Z_C58CD6A0_EAC1_48E3_9BFB_26AA4E9A6603_.wvu.PrintTitles_8_2" localSheetId="2">#REF!</definedName>
    <definedName name="Z_C58CD6A0_EAC1_48E3_9BFB_26AA4E9A6603_.wvu.PrintTitles_8_2">#REF!</definedName>
    <definedName name="Z_C58CD6A0_EAC1_48E3_9BFB_26AA4E9A6603_.wvu.PrintTitles_8_21" localSheetId="2">#REF!</definedName>
    <definedName name="Z_C58CD6A0_EAC1_48E3_9BFB_26AA4E9A6603_.wvu.PrintTitles_8_21">#REF!</definedName>
    <definedName name="Z_C58CD6A0_EAC1_48E3_9BFB_26AA4E9A6603_.wvu.PrintTitles_8_3" localSheetId="2">#REF!</definedName>
    <definedName name="Z_C58CD6A0_EAC1_48E3_9BFB_26AA4E9A6603_.wvu.PrintTitles_8_3">#REF!</definedName>
    <definedName name="Z_C58CD6A0_EAC1_48E3_9BFB_26AA4E9A6603_.wvu.PrintTitles_8_31" localSheetId="2">#REF!</definedName>
    <definedName name="Z_C58CD6A0_EAC1_48E3_9BFB_26AA4E9A6603_.wvu.PrintTitles_8_31">#REF!</definedName>
    <definedName name="Z_C58CD6A0_EAC1_48E3_9BFB_26AA4E9A6603_.wvu.PrintTitles_8_4" localSheetId="2">#REF!</definedName>
    <definedName name="Z_C58CD6A0_EAC1_48E3_9BFB_26AA4E9A6603_.wvu.PrintTitles_8_4">#REF!</definedName>
    <definedName name="Z_C58CD6A0_EAC1_48E3_9BFB_26AA4E9A6603_.wvu.PrintTitles_8_41" localSheetId="2">#REF!</definedName>
    <definedName name="Z_C58CD6A0_EAC1_48E3_9BFB_26AA4E9A6603_.wvu.PrintTitles_8_41">#REF!</definedName>
    <definedName name="Z_C58CD6A0_EAC1_48E3_9BFB_26AA4E9A6603_.wvu.PrintTitles_8_5" localSheetId="2">#REF!</definedName>
    <definedName name="Z_C58CD6A0_EAC1_48E3_9BFB_26AA4E9A6603_.wvu.PrintTitles_8_5">#REF!</definedName>
    <definedName name="Z_C58CD6A0_EAC1_48E3_9BFB_26AA4E9A6603_.wvu.PrintTitles_8_51" localSheetId="2">#REF!</definedName>
    <definedName name="Z_C58CD6A0_EAC1_48E3_9BFB_26AA4E9A6603_.wvu.PrintTitles_8_51">#REF!</definedName>
    <definedName name="Z_C58CD6A0_EAC1_48E3_9BFB_26AA4E9A6603_.wvu.PrintTitles_8_6" localSheetId="2">#REF!</definedName>
    <definedName name="Z_C58CD6A0_EAC1_48E3_9BFB_26AA4E9A6603_.wvu.PrintTitles_8_6">#REF!</definedName>
    <definedName name="Z_C58CD6A0_EAC1_48E3_9BFB_26AA4E9A6603_.wvu.PrintTitles_8_61" localSheetId="2">#REF!</definedName>
    <definedName name="Z_C58CD6A0_EAC1_48E3_9BFB_26AA4E9A6603_.wvu.PrintTitles_8_61">#REF!</definedName>
    <definedName name="Z_C58CD6A0_EAC1_48E3_9BFB_26AA4E9A6603_.wvu.PrintTitles_8_7" localSheetId="2">#REF!</definedName>
    <definedName name="Z_C58CD6A0_EAC1_48E3_9BFB_26AA4E9A6603_.wvu.PrintTitles_8_7">#REF!</definedName>
    <definedName name="Z_C58CD6A0_EAC1_48E3_9BFB_26AA4E9A6603_.wvu.PrintTitles_8_71" localSheetId="2">#REF!</definedName>
    <definedName name="Z_C58CD6A0_EAC1_48E3_9BFB_26AA4E9A6603_.wvu.PrintTitles_8_71">#REF!</definedName>
    <definedName name="Z_C58CD6A0_EAC1_48E3_9BFB_26AA4E9A6603_.wvu.PrintTitles_8_8" localSheetId="2">#REF!</definedName>
    <definedName name="Z_C58CD6A0_EAC1_48E3_9BFB_26AA4E9A6603_.wvu.PrintTitles_8_8">#REF!</definedName>
    <definedName name="Z_C58CD6A0_EAC1_48E3_9BFB_26AA4E9A6603_.wvu.PrintTitles_8_81" localSheetId="2">#REF!</definedName>
    <definedName name="Z_C58CD6A0_EAC1_48E3_9BFB_26AA4E9A6603_.wvu.PrintTitles_8_81">#REF!</definedName>
    <definedName name="Z_C58CD6A0_EAC1_48E3_9BFB_26AA4E9A6603_.wvu.PrintTitles_9" localSheetId="2">#REF!</definedName>
    <definedName name="Z_C58CD6A0_EAC1_48E3_9BFB_26AA4E9A6603_.wvu.PrintTitles_9">#REF!</definedName>
    <definedName name="Z_C58CD6A0_EAC1_48E3_9BFB_26AA4E9A6603_.wvu.PrintTitles_91" localSheetId="2">#REF!</definedName>
    <definedName name="Z_C58CD6A0_EAC1_48E3_9BFB_26AA4E9A6603_.wvu.PrintTitles_91">#REF!</definedName>
    <definedName name="Z_C58CD6A0_EAC1_48E3_9BFB_26AA4E9A6603_.wvu.PrintTitles_9_1" localSheetId="2">#REF!</definedName>
    <definedName name="Z_C58CD6A0_EAC1_48E3_9BFB_26AA4E9A6603_.wvu.PrintTitles_9_1">#REF!</definedName>
    <definedName name="Z_C58CD6A0_EAC1_48E3_9BFB_26AA4E9A6603_.wvu.PrintTitles_9_11" localSheetId="2">#REF!</definedName>
    <definedName name="Z_C58CD6A0_EAC1_48E3_9BFB_26AA4E9A6603_.wvu.PrintTitles_9_11">#REF!</definedName>
    <definedName name="Z_C58CD6A0_EAC1_48E3_9BFB_26AA4E9A6603_.wvu.PrintTitles_9_2" localSheetId="2">#REF!</definedName>
    <definedName name="Z_C58CD6A0_EAC1_48E3_9BFB_26AA4E9A6603_.wvu.PrintTitles_9_2">#REF!</definedName>
    <definedName name="Z_C58CD6A0_EAC1_48E3_9BFB_26AA4E9A6603_.wvu.PrintTitles_9_21" localSheetId="2">#REF!</definedName>
    <definedName name="Z_C58CD6A0_EAC1_48E3_9BFB_26AA4E9A6603_.wvu.PrintTitles_9_21">#REF!</definedName>
    <definedName name="Z_C58CD6A0_EAC1_48E3_9BFB_26AA4E9A6603_.wvu.PrintTitles_9_3" localSheetId="2">#REF!</definedName>
    <definedName name="Z_C58CD6A0_EAC1_48E3_9BFB_26AA4E9A6603_.wvu.PrintTitles_9_3">#REF!</definedName>
    <definedName name="Z_C58CD6A0_EAC1_48E3_9BFB_26AA4E9A6603_.wvu.PrintTitles_9_31" localSheetId="2">#REF!</definedName>
    <definedName name="Z_C58CD6A0_EAC1_48E3_9BFB_26AA4E9A6603_.wvu.PrintTitles_9_31">#REF!</definedName>
    <definedName name="Z_C58CD6A0_EAC1_48E3_9BFB_26AA4E9A6603_.wvu.PrintTitles_9_4" localSheetId="2">#REF!</definedName>
    <definedName name="Z_C58CD6A0_EAC1_48E3_9BFB_26AA4E9A6603_.wvu.PrintTitles_9_4">#REF!</definedName>
    <definedName name="Z_C58CD6A0_EAC1_48E3_9BFB_26AA4E9A6603_.wvu.PrintTitles_9_41" localSheetId="2">#REF!</definedName>
    <definedName name="Z_C58CD6A0_EAC1_48E3_9BFB_26AA4E9A6603_.wvu.PrintTitles_9_41">#REF!</definedName>
    <definedName name="Z_C58CD6A0_EAC1_48E3_9BFB_26AA4E9A6603_.wvu.PrintTitles_9_5" localSheetId="2">#REF!</definedName>
    <definedName name="Z_C58CD6A0_EAC1_48E3_9BFB_26AA4E9A6603_.wvu.PrintTitles_9_5">#REF!</definedName>
    <definedName name="Z_C58CD6A0_EAC1_48E3_9BFB_26AA4E9A6603_.wvu.PrintTitles_9_51" localSheetId="2">#REF!</definedName>
    <definedName name="Z_C58CD6A0_EAC1_48E3_9BFB_26AA4E9A6603_.wvu.PrintTitles_9_51">#REF!</definedName>
    <definedName name="Z_C58CD6A0_EAC1_48E3_9BFB_26AA4E9A6603_.wvu.PrintTitles_9_6" localSheetId="2">#REF!</definedName>
    <definedName name="Z_C58CD6A0_EAC1_48E3_9BFB_26AA4E9A6603_.wvu.PrintTitles_9_6">#REF!</definedName>
    <definedName name="Z_C58CD6A0_EAC1_48E3_9BFB_26AA4E9A6603_.wvu.PrintTitles_9_61" localSheetId="2">#REF!</definedName>
    <definedName name="Z_C58CD6A0_EAC1_48E3_9BFB_26AA4E9A6603_.wvu.PrintTitles_9_61">#REF!</definedName>
    <definedName name="Z_C58CD6A0_EAC1_48E3_9BFB_26AA4E9A6603_.wvu.PrintTitles_9_7" localSheetId="2">#REF!</definedName>
    <definedName name="Z_C58CD6A0_EAC1_48E3_9BFB_26AA4E9A6603_.wvu.PrintTitles_9_7">#REF!</definedName>
    <definedName name="Z_C58CD6A0_EAC1_48E3_9BFB_26AA4E9A6603_.wvu.PrintTitles_9_71" localSheetId="2">#REF!</definedName>
    <definedName name="Z_C58CD6A0_EAC1_48E3_9BFB_26AA4E9A6603_.wvu.PrintTitles_9_71">#REF!</definedName>
    <definedName name="Z_C58CD6A0_EAC1_48E3_9BFB_26AA4E9A6603_.wvu.PrintTitles_9_8" localSheetId="2">#REF!</definedName>
    <definedName name="Z_C58CD6A0_EAC1_48E3_9BFB_26AA4E9A6603_.wvu.PrintTitles_9_8">#REF!</definedName>
    <definedName name="Z_C58CD6A0_EAC1_48E3_9BFB_26AA4E9A6603_.wvu.PrintTitles_9_81" localSheetId="2">#REF!</definedName>
    <definedName name="Z_C58CD6A0_EAC1_48E3_9BFB_26AA4E9A6603_.wvu.PrintTitles_9_81">#REF!</definedName>
    <definedName name="Z_CFA3FBB1_F89E_46B5_B56D_247DB595A91A_.wvu.PrintArea">#REF!</definedName>
    <definedName name="Z_CFA3FBB1_F89E_46B5_B56D_247DB595A91A_.wvu.PrintArea_1">#REF!</definedName>
    <definedName name="Z_CFA3FBB1_F89E_46B5_B56D_247DB595A91A_.wvu.PrintArea_10">#REF!</definedName>
    <definedName name="Z_CFA3FBB1_F89E_46B5_B56D_247DB595A91A_.wvu.PrintArea_11">#REF!</definedName>
    <definedName name="Z_CFA3FBB1_F89E_46B5_B56D_247DB595A91A_.wvu.PrintArea_12">#REF!</definedName>
    <definedName name="Z_CFA3FBB1_F89E_46B5_B56D_247DB595A91A_.wvu.PrintArea_12_1">#REF!</definedName>
    <definedName name="Z_CFA3FBB1_F89E_46B5_B56D_247DB595A91A_.wvu.PrintArea_12_2">#REF!</definedName>
    <definedName name="Z_CFA3FBB1_F89E_46B5_B56D_247DB595A91A_.wvu.PrintArea_12_3">#REF!</definedName>
    <definedName name="Z_CFA3FBB1_F89E_46B5_B56D_247DB595A91A_.wvu.PrintArea_12_4">#REF!</definedName>
    <definedName name="Z_CFA3FBB1_F89E_46B5_B56D_247DB595A91A_.wvu.PrintArea_12_5">#REF!</definedName>
    <definedName name="Z_CFA3FBB1_F89E_46B5_B56D_247DB595A91A_.wvu.PrintArea_13">#REF!</definedName>
    <definedName name="Z_CFA3FBB1_F89E_46B5_B56D_247DB595A91A_.wvu.PrintArea_14">#REF!</definedName>
    <definedName name="Z_CFA3FBB1_F89E_46B5_B56D_247DB595A91A_.wvu.PrintArea_15">#REF!</definedName>
    <definedName name="Z_CFA3FBB1_F89E_46B5_B56D_247DB595A91A_.wvu.PrintArea_2">#REF!</definedName>
    <definedName name="Z_CFA3FBB1_F89E_46B5_B56D_247DB595A91A_.wvu.PrintArea_3">#REF!</definedName>
    <definedName name="Z_CFA3FBB1_F89E_46B5_B56D_247DB595A91A_.wvu.PrintArea_4">#REF!</definedName>
    <definedName name="Z_CFA3FBB1_F89E_46B5_B56D_247DB595A91A_.wvu.PrintArea_5">#REF!</definedName>
    <definedName name="Z_CFA3FBB1_F89E_46B5_B56D_247DB595A91A_.wvu.PrintArea_6">#REF!</definedName>
    <definedName name="Z_CFA3FBB1_F89E_46B5_B56D_247DB595A91A_.wvu.PrintArea_7">#REF!</definedName>
    <definedName name="Z_CFA3FBB1_F89E_46B5_B56D_247DB595A91A_.wvu.PrintArea_8">#REF!</definedName>
    <definedName name="Z_CFA3FBB1_F89E_46B5_B56D_247DB595A91A_.wvu.PrintArea_9">#REF!</definedName>
    <definedName name="Z_CFA3FBB1_F89E_46B5_B56D_247DB595A91A_.wvu.PrintTitles" localSheetId="2">#REF!</definedName>
    <definedName name="Z_CFA3FBB1_F89E_46B5_B56D_247DB595A91A_.wvu.PrintTitles">#REF!</definedName>
    <definedName name="Z_CFA3FBB1_F89E_46B5_B56D_247DB595A91A_.wvu.PrintTitles1" localSheetId="2">#REF!</definedName>
    <definedName name="Z_CFA3FBB1_F89E_46B5_B56D_247DB595A91A_.wvu.PrintTitles1">#REF!</definedName>
    <definedName name="Z_CFA3FBB1_F89E_46B5_B56D_247DB595A91A_.wvu.PrintTitles_1" localSheetId="2">#REF!</definedName>
    <definedName name="Z_CFA3FBB1_F89E_46B5_B56D_247DB595A91A_.wvu.PrintTitles_1">#REF!</definedName>
    <definedName name="Z_CFA3FBB1_F89E_46B5_B56D_247DB595A91A_.wvu.PrintTitles_11" localSheetId="2">#REF!</definedName>
    <definedName name="Z_CFA3FBB1_F89E_46B5_B56D_247DB595A91A_.wvu.PrintTitles_11">#REF!</definedName>
    <definedName name="Z_CFA3FBB1_F89E_46B5_B56D_247DB595A91A_.wvu.PrintTitles_1_1" localSheetId="2">#REF!</definedName>
    <definedName name="Z_CFA3FBB1_F89E_46B5_B56D_247DB595A91A_.wvu.PrintTitles_1_1">#REF!</definedName>
    <definedName name="Z_CFA3FBB1_F89E_46B5_B56D_247DB595A91A_.wvu.PrintTitles_1_11" localSheetId="2">#REF!</definedName>
    <definedName name="Z_CFA3FBB1_F89E_46B5_B56D_247DB595A91A_.wvu.PrintTitles_1_11">#REF!</definedName>
    <definedName name="Z_CFA3FBB1_F89E_46B5_B56D_247DB595A91A_.wvu.PrintTitles_1_12" localSheetId="2">#REF!</definedName>
    <definedName name="Z_CFA3FBB1_F89E_46B5_B56D_247DB595A91A_.wvu.PrintTitles_1_12">#REF!</definedName>
    <definedName name="Z_CFA3FBB1_F89E_46B5_B56D_247DB595A91A_.wvu.PrintTitles_1_13" localSheetId="2">#REF!</definedName>
    <definedName name="Z_CFA3FBB1_F89E_46B5_B56D_247DB595A91A_.wvu.PrintTitles_1_13">#REF!</definedName>
    <definedName name="Z_CFA3FBB1_F89E_46B5_B56D_247DB595A91A_.wvu.PrintTitles_1_2" localSheetId="2">#REF!</definedName>
    <definedName name="Z_CFA3FBB1_F89E_46B5_B56D_247DB595A91A_.wvu.PrintTitles_1_2">#REF!</definedName>
    <definedName name="Z_CFA3FBB1_F89E_46B5_B56D_247DB595A91A_.wvu.PrintTitles_1_21" localSheetId="2">#REF!</definedName>
    <definedName name="Z_CFA3FBB1_F89E_46B5_B56D_247DB595A91A_.wvu.PrintTitles_1_21">#REF!</definedName>
    <definedName name="Z_CFA3FBB1_F89E_46B5_B56D_247DB595A91A_.wvu.PrintTitles_1_3" localSheetId="2">#REF!</definedName>
    <definedName name="Z_CFA3FBB1_F89E_46B5_B56D_247DB595A91A_.wvu.PrintTitles_1_3">#REF!</definedName>
    <definedName name="Z_CFA3FBB1_F89E_46B5_B56D_247DB595A91A_.wvu.PrintTitles_1_31" localSheetId="2">#REF!</definedName>
    <definedName name="Z_CFA3FBB1_F89E_46B5_B56D_247DB595A91A_.wvu.PrintTitles_1_31">#REF!</definedName>
    <definedName name="Z_CFA3FBB1_F89E_46B5_B56D_247DB595A91A_.wvu.PrintTitles_1_4" localSheetId="2">#REF!</definedName>
    <definedName name="Z_CFA3FBB1_F89E_46B5_B56D_247DB595A91A_.wvu.PrintTitles_1_4">#REF!</definedName>
    <definedName name="Z_CFA3FBB1_F89E_46B5_B56D_247DB595A91A_.wvu.PrintTitles_1_41" localSheetId="2">#REF!</definedName>
    <definedName name="Z_CFA3FBB1_F89E_46B5_B56D_247DB595A91A_.wvu.PrintTitles_1_41">#REF!</definedName>
    <definedName name="Z_CFA3FBB1_F89E_46B5_B56D_247DB595A91A_.wvu.PrintTitles_1_5" localSheetId="2">#REF!</definedName>
    <definedName name="Z_CFA3FBB1_F89E_46B5_B56D_247DB595A91A_.wvu.PrintTitles_1_5">#REF!</definedName>
    <definedName name="Z_CFA3FBB1_F89E_46B5_B56D_247DB595A91A_.wvu.PrintTitles_1_51" localSheetId="2">#REF!</definedName>
    <definedName name="Z_CFA3FBB1_F89E_46B5_B56D_247DB595A91A_.wvu.PrintTitles_1_51">#REF!</definedName>
    <definedName name="Z_CFA3FBB1_F89E_46B5_B56D_247DB595A91A_.wvu.PrintTitles_1_6" localSheetId="2">#REF!</definedName>
    <definedName name="Z_CFA3FBB1_F89E_46B5_B56D_247DB595A91A_.wvu.PrintTitles_1_6">#REF!</definedName>
    <definedName name="Z_CFA3FBB1_F89E_46B5_B56D_247DB595A91A_.wvu.PrintTitles_1_61" localSheetId="2">#REF!</definedName>
    <definedName name="Z_CFA3FBB1_F89E_46B5_B56D_247DB595A91A_.wvu.PrintTitles_1_61">#REF!</definedName>
    <definedName name="Z_CFA3FBB1_F89E_46B5_B56D_247DB595A91A_.wvu.PrintTitles_1_7" localSheetId="2">#REF!</definedName>
    <definedName name="Z_CFA3FBB1_F89E_46B5_B56D_247DB595A91A_.wvu.PrintTitles_1_7">#REF!</definedName>
    <definedName name="Z_CFA3FBB1_F89E_46B5_B56D_247DB595A91A_.wvu.PrintTitles_1_71" localSheetId="2">#REF!</definedName>
    <definedName name="Z_CFA3FBB1_F89E_46B5_B56D_247DB595A91A_.wvu.PrintTitles_1_71">#REF!</definedName>
    <definedName name="Z_CFA3FBB1_F89E_46B5_B56D_247DB595A91A_.wvu.PrintTitles_1_8" localSheetId="2">#REF!</definedName>
    <definedName name="Z_CFA3FBB1_F89E_46B5_B56D_247DB595A91A_.wvu.PrintTitles_1_8">#REF!</definedName>
    <definedName name="Z_CFA3FBB1_F89E_46B5_B56D_247DB595A91A_.wvu.PrintTitles_1_81" localSheetId="2">#REF!</definedName>
    <definedName name="Z_CFA3FBB1_F89E_46B5_B56D_247DB595A91A_.wvu.PrintTitles_1_81">#REF!</definedName>
    <definedName name="Z_CFA3FBB1_F89E_46B5_B56D_247DB595A91A_.wvu.PrintTitles_10" localSheetId="2">#REF!</definedName>
    <definedName name="Z_CFA3FBB1_F89E_46B5_B56D_247DB595A91A_.wvu.PrintTitles_10">#REF!</definedName>
    <definedName name="Z_CFA3FBB1_F89E_46B5_B56D_247DB595A91A_.wvu.PrintTitles_101" localSheetId="2">#REF!</definedName>
    <definedName name="Z_CFA3FBB1_F89E_46B5_B56D_247DB595A91A_.wvu.PrintTitles_101">#REF!</definedName>
    <definedName name="Z_CFA3FBB1_F89E_46B5_B56D_247DB595A91A_.wvu.PrintTitles_10_1" localSheetId="2">#REF!</definedName>
    <definedName name="Z_CFA3FBB1_F89E_46B5_B56D_247DB595A91A_.wvu.PrintTitles_10_1">#REF!</definedName>
    <definedName name="Z_CFA3FBB1_F89E_46B5_B56D_247DB595A91A_.wvu.PrintTitles_10_11" localSheetId="2">#REF!</definedName>
    <definedName name="Z_CFA3FBB1_F89E_46B5_B56D_247DB595A91A_.wvu.PrintTitles_10_11">#REF!</definedName>
    <definedName name="Z_CFA3FBB1_F89E_46B5_B56D_247DB595A91A_.wvu.PrintTitles_10_2" localSheetId="2">#REF!</definedName>
    <definedName name="Z_CFA3FBB1_F89E_46B5_B56D_247DB595A91A_.wvu.PrintTitles_10_2">#REF!</definedName>
    <definedName name="Z_CFA3FBB1_F89E_46B5_B56D_247DB595A91A_.wvu.PrintTitles_10_21" localSheetId="2">#REF!</definedName>
    <definedName name="Z_CFA3FBB1_F89E_46B5_B56D_247DB595A91A_.wvu.PrintTitles_10_21">#REF!</definedName>
    <definedName name="Z_CFA3FBB1_F89E_46B5_B56D_247DB595A91A_.wvu.PrintTitles_10_3" localSheetId="2">#REF!</definedName>
    <definedName name="Z_CFA3FBB1_F89E_46B5_B56D_247DB595A91A_.wvu.PrintTitles_10_3">#REF!</definedName>
    <definedName name="Z_CFA3FBB1_F89E_46B5_B56D_247DB595A91A_.wvu.PrintTitles_10_31" localSheetId="2">#REF!</definedName>
    <definedName name="Z_CFA3FBB1_F89E_46B5_B56D_247DB595A91A_.wvu.PrintTitles_10_31">#REF!</definedName>
    <definedName name="Z_CFA3FBB1_F89E_46B5_B56D_247DB595A91A_.wvu.PrintTitles_10_4" localSheetId="2">#REF!</definedName>
    <definedName name="Z_CFA3FBB1_F89E_46B5_B56D_247DB595A91A_.wvu.PrintTitles_10_4">#REF!</definedName>
    <definedName name="Z_CFA3FBB1_F89E_46B5_B56D_247DB595A91A_.wvu.PrintTitles_10_41" localSheetId="2">#REF!</definedName>
    <definedName name="Z_CFA3FBB1_F89E_46B5_B56D_247DB595A91A_.wvu.PrintTitles_10_41">#REF!</definedName>
    <definedName name="Z_CFA3FBB1_F89E_46B5_B56D_247DB595A91A_.wvu.PrintTitles_10_5" localSheetId="2">#REF!</definedName>
    <definedName name="Z_CFA3FBB1_F89E_46B5_B56D_247DB595A91A_.wvu.PrintTitles_10_5">#REF!</definedName>
    <definedName name="Z_CFA3FBB1_F89E_46B5_B56D_247DB595A91A_.wvu.PrintTitles_10_51" localSheetId="2">#REF!</definedName>
    <definedName name="Z_CFA3FBB1_F89E_46B5_B56D_247DB595A91A_.wvu.PrintTitles_10_51">#REF!</definedName>
    <definedName name="Z_CFA3FBB1_F89E_46B5_B56D_247DB595A91A_.wvu.PrintTitles_10_6" localSheetId="2">#REF!</definedName>
    <definedName name="Z_CFA3FBB1_F89E_46B5_B56D_247DB595A91A_.wvu.PrintTitles_10_6">#REF!</definedName>
    <definedName name="Z_CFA3FBB1_F89E_46B5_B56D_247DB595A91A_.wvu.PrintTitles_10_61" localSheetId="2">#REF!</definedName>
    <definedName name="Z_CFA3FBB1_F89E_46B5_B56D_247DB595A91A_.wvu.PrintTitles_10_61">#REF!</definedName>
    <definedName name="Z_CFA3FBB1_F89E_46B5_B56D_247DB595A91A_.wvu.PrintTitles_10_7" localSheetId="2">#REF!</definedName>
    <definedName name="Z_CFA3FBB1_F89E_46B5_B56D_247DB595A91A_.wvu.PrintTitles_10_7">#REF!</definedName>
    <definedName name="Z_CFA3FBB1_F89E_46B5_B56D_247DB595A91A_.wvu.PrintTitles_10_71" localSheetId="2">#REF!</definedName>
    <definedName name="Z_CFA3FBB1_F89E_46B5_B56D_247DB595A91A_.wvu.PrintTitles_10_71">#REF!</definedName>
    <definedName name="Z_CFA3FBB1_F89E_46B5_B56D_247DB595A91A_.wvu.PrintTitles_10_8" localSheetId="2">#REF!</definedName>
    <definedName name="Z_CFA3FBB1_F89E_46B5_B56D_247DB595A91A_.wvu.PrintTitles_10_8">#REF!</definedName>
    <definedName name="Z_CFA3FBB1_F89E_46B5_B56D_247DB595A91A_.wvu.PrintTitles_10_81" localSheetId="2">#REF!</definedName>
    <definedName name="Z_CFA3FBB1_F89E_46B5_B56D_247DB595A91A_.wvu.PrintTitles_10_81">#REF!</definedName>
    <definedName name="Z_CFA3FBB1_F89E_46B5_B56D_247DB595A91A_.wvu.PrintTitles_11" localSheetId="2">#REF!</definedName>
    <definedName name="Z_CFA3FBB1_F89E_46B5_B56D_247DB595A91A_.wvu.PrintTitles_11">#REF!</definedName>
    <definedName name="Z_CFA3FBB1_F89E_46B5_B56D_247DB595A91A_.wvu.PrintTitles_111" localSheetId="2">#REF!</definedName>
    <definedName name="Z_CFA3FBB1_F89E_46B5_B56D_247DB595A91A_.wvu.PrintTitles_111">#REF!</definedName>
    <definedName name="Z_CFA3FBB1_F89E_46B5_B56D_247DB595A91A_.wvu.PrintTitles_11_1" localSheetId="2">#REF!</definedName>
    <definedName name="Z_CFA3FBB1_F89E_46B5_B56D_247DB595A91A_.wvu.PrintTitles_11_1">#REF!</definedName>
    <definedName name="Z_CFA3FBB1_F89E_46B5_B56D_247DB595A91A_.wvu.PrintTitles_11_11" localSheetId="2">#REF!</definedName>
    <definedName name="Z_CFA3FBB1_F89E_46B5_B56D_247DB595A91A_.wvu.PrintTitles_11_11">#REF!</definedName>
    <definedName name="Z_CFA3FBB1_F89E_46B5_B56D_247DB595A91A_.wvu.PrintTitles_11_2" localSheetId="2">#REF!</definedName>
    <definedName name="Z_CFA3FBB1_F89E_46B5_B56D_247DB595A91A_.wvu.PrintTitles_11_2">#REF!</definedName>
    <definedName name="Z_CFA3FBB1_F89E_46B5_B56D_247DB595A91A_.wvu.PrintTitles_11_21" localSheetId="2">#REF!</definedName>
    <definedName name="Z_CFA3FBB1_F89E_46B5_B56D_247DB595A91A_.wvu.PrintTitles_11_21">#REF!</definedName>
    <definedName name="Z_CFA3FBB1_F89E_46B5_B56D_247DB595A91A_.wvu.PrintTitles_11_3" localSheetId="2">#REF!</definedName>
    <definedName name="Z_CFA3FBB1_F89E_46B5_B56D_247DB595A91A_.wvu.PrintTitles_11_3">#REF!</definedName>
    <definedName name="Z_CFA3FBB1_F89E_46B5_B56D_247DB595A91A_.wvu.PrintTitles_11_31" localSheetId="2">#REF!</definedName>
    <definedName name="Z_CFA3FBB1_F89E_46B5_B56D_247DB595A91A_.wvu.PrintTitles_11_31">#REF!</definedName>
    <definedName name="Z_CFA3FBB1_F89E_46B5_B56D_247DB595A91A_.wvu.PrintTitles_11_4" localSheetId="2">#REF!</definedName>
    <definedName name="Z_CFA3FBB1_F89E_46B5_B56D_247DB595A91A_.wvu.PrintTitles_11_4">#REF!</definedName>
    <definedName name="Z_CFA3FBB1_F89E_46B5_B56D_247DB595A91A_.wvu.PrintTitles_11_41" localSheetId="2">#REF!</definedName>
    <definedName name="Z_CFA3FBB1_F89E_46B5_B56D_247DB595A91A_.wvu.PrintTitles_11_41">#REF!</definedName>
    <definedName name="Z_CFA3FBB1_F89E_46B5_B56D_247DB595A91A_.wvu.PrintTitles_11_5" localSheetId="2">#REF!</definedName>
    <definedName name="Z_CFA3FBB1_F89E_46B5_B56D_247DB595A91A_.wvu.PrintTitles_11_5">#REF!</definedName>
    <definedName name="Z_CFA3FBB1_F89E_46B5_B56D_247DB595A91A_.wvu.PrintTitles_11_51" localSheetId="2">#REF!</definedName>
    <definedName name="Z_CFA3FBB1_F89E_46B5_B56D_247DB595A91A_.wvu.PrintTitles_11_51">#REF!</definedName>
    <definedName name="Z_CFA3FBB1_F89E_46B5_B56D_247DB595A91A_.wvu.PrintTitles_11_6" localSheetId="2">#REF!</definedName>
    <definedName name="Z_CFA3FBB1_F89E_46B5_B56D_247DB595A91A_.wvu.PrintTitles_11_6">#REF!</definedName>
    <definedName name="Z_CFA3FBB1_F89E_46B5_B56D_247DB595A91A_.wvu.PrintTitles_11_61" localSheetId="2">#REF!</definedName>
    <definedName name="Z_CFA3FBB1_F89E_46B5_B56D_247DB595A91A_.wvu.PrintTitles_11_61">#REF!</definedName>
    <definedName name="Z_CFA3FBB1_F89E_46B5_B56D_247DB595A91A_.wvu.PrintTitles_11_7" localSheetId="2">#REF!</definedName>
    <definedName name="Z_CFA3FBB1_F89E_46B5_B56D_247DB595A91A_.wvu.PrintTitles_11_7">#REF!</definedName>
    <definedName name="Z_CFA3FBB1_F89E_46B5_B56D_247DB595A91A_.wvu.PrintTitles_11_71" localSheetId="2">#REF!</definedName>
    <definedName name="Z_CFA3FBB1_F89E_46B5_B56D_247DB595A91A_.wvu.PrintTitles_11_71">#REF!</definedName>
    <definedName name="Z_CFA3FBB1_F89E_46B5_B56D_247DB595A91A_.wvu.PrintTitles_11_8" localSheetId="2">#REF!</definedName>
    <definedName name="Z_CFA3FBB1_F89E_46B5_B56D_247DB595A91A_.wvu.PrintTitles_11_8">#REF!</definedName>
    <definedName name="Z_CFA3FBB1_F89E_46B5_B56D_247DB595A91A_.wvu.PrintTitles_11_81" localSheetId="2">#REF!</definedName>
    <definedName name="Z_CFA3FBB1_F89E_46B5_B56D_247DB595A91A_.wvu.PrintTitles_11_81">#REF!</definedName>
    <definedName name="Z_CFA3FBB1_F89E_46B5_B56D_247DB595A91A_.wvu.PrintTitles_12">#REF!</definedName>
    <definedName name="Z_CFA3FBB1_F89E_46B5_B56D_247DB595A91A_.wvu.PrintTitles_12_1">#REF!</definedName>
    <definedName name="Z_CFA3FBB1_F89E_46B5_B56D_247DB595A91A_.wvu.PrintTitles_12_2">#REF!</definedName>
    <definedName name="Z_CFA3FBB1_F89E_46B5_B56D_247DB595A91A_.wvu.PrintTitles_12_3">#REF!</definedName>
    <definedName name="Z_CFA3FBB1_F89E_46B5_B56D_247DB595A91A_.wvu.PrintTitles_12_4">#REF!</definedName>
    <definedName name="Z_CFA3FBB1_F89E_46B5_B56D_247DB595A91A_.wvu.PrintTitles_12_5">#REF!</definedName>
    <definedName name="Z_CFA3FBB1_F89E_46B5_B56D_247DB595A91A_.wvu.PrintTitles_13" localSheetId="2">#REF!</definedName>
    <definedName name="Z_CFA3FBB1_F89E_46B5_B56D_247DB595A91A_.wvu.PrintTitles_13">#REF!</definedName>
    <definedName name="Z_CFA3FBB1_F89E_46B5_B56D_247DB595A91A_.wvu.PrintTitles_131" localSheetId="2">#REF!</definedName>
    <definedName name="Z_CFA3FBB1_F89E_46B5_B56D_247DB595A91A_.wvu.PrintTitles_131">#REF!</definedName>
    <definedName name="Z_CFA3FBB1_F89E_46B5_B56D_247DB595A91A_.wvu.PrintTitles_13_1" localSheetId="2">#REF!</definedName>
    <definedName name="Z_CFA3FBB1_F89E_46B5_B56D_247DB595A91A_.wvu.PrintTitles_13_1">#REF!</definedName>
    <definedName name="Z_CFA3FBB1_F89E_46B5_B56D_247DB595A91A_.wvu.PrintTitles_13_11" localSheetId="2">#REF!</definedName>
    <definedName name="Z_CFA3FBB1_F89E_46B5_B56D_247DB595A91A_.wvu.PrintTitles_13_11">#REF!</definedName>
    <definedName name="Z_CFA3FBB1_F89E_46B5_B56D_247DB595A91A_.wvu.PrintTitles_13_2" localSheetId="2">#REF!</definedName>
    <definedName name="Z_CFA3FBB1_F89E_46B5_B56D_247DB595A91A_.wvu.PrintTitles_13_2">#REF!</definedName>
    <definedName name="Z_CFA3FBB1_F89E_46B5_B56D_247DB595A91A_.wvu.PrintTitles_13_21" localSheetId="2">#REF!</definedName>
    <definedName name="Z_CFA3FBB1_F89E_46B5_B56D_247DB595A91A_.wvu.PrintTitles_13_21">#REF!</definedName>
    <definedName name="Z_CFA3FBB1_F89E_46B5_B56D_247DB595A91A_.wvu.PrintTitles_13_3" localSheetId="2">#REF!</definedName>
    <definedName name="Z_CFA3FBB1_F89E_46B5_B56D_247DB595A91A_.wvu.PrintTitles_13_3">#REF!</definedName>
    <definedName name="Z_CFA3FBB1_F89E_46B5_B56D_247DB595A91A_.wvu.PrintTitles_13_31" localSheetId="2">#REF!</definedName>
    <definedName name="Z_CFA3FBB1_F89E_46B5_B56D_247DB595A91A_.wvu.PrintTitles_13_31">#REF!</definedName>
    <definedName name="Z_CFA3FBB1_F89E_46B5_B56D_247DB595A91A_.wvu.PrintTitles_13_4" localSheetId="2">#REF!</definedName>
    <definedName name="Z_CFA3FBB1_F89E_46B5_B56D_247DB595A91A_.wvu.PrintTitles_13_4">#REF!</definedName>
    <definedName name="Z_CFA3FBB1_F89E_46B5_B56D_247DB595A91A_.wvu.PrintTitles_13_41" localSheetId="2">#REF!</definedName>
    <definedName name="Z_CFA3FBB1_F89E_46B5_B56D_247DB595A91A_.wvu.PrintTitles_13_41">#REF!</definedName>
    <definedName name="Z_CFA3FBB1_F89E_46B5_B56D_247DB595A91A_.wvu.PrintTitles_13_5" localSheetId="2">#REF!</definedName>
    <definedName name="Z_CFA3FBB1_F89E_46B5_B56D_247DB595A91A_.wvu.PrintTitles_13_5">#REF!</definedName>
    <definedName name="Z_CFA3FBB1_F89E_46B5_B56D_247DB595A91A_.wvu.PrintTitles_13_51" localSheetId="2">#REF!</definedName>
    <definedName name="Z_CFA3FBB1_F89E_46B5_B56D_247DB595A91A_.wvu.PrintTitles_13_51">#REF!</definedName>
    <definedName name="Z_CFA3FBB1_F89E_46B5_B56D_247DB595A91A_.wvu.PrintTitles_13_6" localSheetId="2">#REF!</definedName>
    <definedName name="Z_CFA3FBB1_F89E_46B5_B56D_247DB595A91A_.wvu.PrintTitles_13_6">#REF!</definedName>
    <definedName name="Z_CFA3FBB1_F89E_46B5_B56D_247DB595A91A_.wvu.PrintTitles_13_61" localSheetId="2">#REF!</definedName>
    <definedName name="Z_CFA3FBB1_F89E_46B5_B56D_247DB595A91A_.wvu.PrintTitles_13_61">#REF!</definedName>
    <definedName name="Z_CFA3FBB1_F89E_46B5_B56D_247DB595A91A_.wvu.PrintTitles_13_7" localSheetId="2">#REF!</definedName>
    <definedName name="Z_CFA3FBB1_F89E_46B5_B56D_247DB595A91A_.wvu.PrintTitles_13_7">#REF!</definedName>
    <definedName name="Z_CFA3FBB1_F89E_46B5_B56D_247DB595A91A_.wvu.PrintTitles_13_71" localSheetId="2">#REF!</definedName>
    <definedName name="Z_CFA3FBB1_F89E_46B5_B56D_247DB595A91A_.wvu.PrintTitles_13_71">#REF!</definedName>
    <definedName name="Z_CFA3FBB1_F89E_46B5_B56D_247DB595A91A_.wvu.PrintTitles_13_8" localSheetId="2">#REF!</definedName>
    <definedName name="Z_CFA3FBB1_F89E_46B5_B56D_247DB595A91A_.wvu.PrintTitles_13_8">#REF!</definedName>
    <definedName name="Z_CFA3FBB1_F89E_46B5_B56D_247DB595A91A_.wvu.PrintTitles_13_81" localSheetId="2">#REF!</definedName>
    <definedName name="Z_CFA3FBB1_F89E_46B5_B56D_247DB595A91A_.wvu.PrintTitles_13_81">#REF!</definedName>
    <definedName name="Z_CFA3FBB1_F89E_46B5_B56D_247DB595A91A_.wvu.PrintTitles_14">#REF!</definedName>
    <definedName name="Z_CFA3FBB1_F89E_46B5_B56D_247DB595A91A_.wvu.PrintTitles_15">#REF!</definedName>
    <definedName name="Z_CFA3FBB1_F89E_46B5_B56D_247DB595A91A_.wvu.PrintTitles_2" localSheetId="2">#REF!</definedName>
    <definedName name="Z_CFA3FBB1_F89E_46B5_B56D_247DB595A91A_.wvu.PrintTitles_2">#REF!</definedName>
    <definedName name="Z_CFA3FBB1_F89E_46B5_B56D_247DB595A91A_.wvu.PrintTitles_21" localSheetId="2">#REF!</definedName>
    <definedName name="Z_CFA3FBB1_F89E_46B5_B56D_247DB595A91A_.wvu.PrintTitles_21">#REF!</definedName>
    <definedName name="Z_CFA3FBB1_F89E_46B5_B56D_247DB595A91A_.wvu.PrintTitles_2_1" localSheetId="2">#REF!</definedName>
    <definedName name="Z_CFA3FBB1_F89E_46B5_B56D_247DB595A91A_.wvu.PrintTitles_2_1">#REF!</definedName>
    <definedName name="Z_CFA3FBB1_F89E_46B5_B56D_247DB595A91A_.wvu.PrintTitles_2_11" localSheetId="2">#REF!</definedName>
    <definedName name="Z_CFA3FBB1_F89E_46B5_B56D_247DB595A91A_.wvu.PrintTitles_2_11">#REF!</definedName>
    <definedName name="Z_CFA3FBB1_F89E_46B5_B56D_247DB595A91A_.wvu.PrintTitles_2_12" localSheetId="2">#REF!</definedName>
    <definedName name="Z_CFA3FBB1_F89E_46B5_B56D_247DB595A91A_.wvu.PrintTitles_2_12">#REF!</definedName>
    <definedName name="Z_CFA3FBB1_F89E_46B5_B56D_247DB595A91A_.wvu.PrintTitles_2_13" localSheetId="2">#REF!</definedName>
    <definedName name="Z_CFA3FBB1_F89E_46B5_B56D_247DB595A91A_.wvu.PrintTitles_2_13">#REF!</definedName>
    <definedName name="Z_CFA3FBB1_F89E_46B5_B56D_247DB595A91A_.wvu.PrintTitles_2_2" localSheetId="2">#REF!</definedName>
    <definedName name="Z_CFA3FBB1_F89E_46B5_B56D_247DB595A91A_.wvu.PrintTitles_2_2">#REF!</definedName>
    <definedName name="Z_CFA3FBB1_F89E_46B5_B56D_247DB595A91A_.wvu.PrintTitles_2_21" localSheetId="2">#REF!</definedName>
    <definedName name="Z_CFA3FBB1_F89E_46B5_B56D_247DB595A91A_.wvu.PrintTitles_2_21">#REF!</definedName>
    <definedName name="Z_CFA3FBB1_F89E_46B5_B56D_247DB595A91A_.wvu.PrintTitles_2_3" localSheetId="2">#REF!</definedName>
    <definedName name="Z_CFA3FBB1_F89E_46B5_B56D_247DB595A91A_.wvu.PrintTitles_2_3">#REF!</definedName>
    <definedName name="Z_CFA3FBB1_F89E_46B5_B56D_247DB595A91A_.wvu.PrintTitles_2_31" localSheetId="2">#REF!</definedName>
    <definedName name="Z_CFA3FBB1_F89E_46B5_B56D_247DB595A91A_.wvu.PrintTitles_2_31">#REF!</definedName>
    <definedName name="Z_CFA3FBB1_F89E_46B5_B56D_247DB595A91A_.wvu.PrintTitles_2_4" localSheetId="2">#REF!</definedName>
    <definedName name="Z_CFA3FBB1_F89E_46B5_B56D_247DB595A91A_.wvu.PrintTitles_2_4">#REF!</definedName>
    <definedName name="Z_CFA3FBB1_F89E_46B5_B56D_247DB595A91A_.wvu.PrintTitles_2_41" localSheetId="2">#REF!</definedName>
    <definedName name="Z_CFA3FBB1_F89E_46B5_B56D_247DB595A91A_.wvu.PrintTitles_2_41">#REF!</definedName>
    <definedName name="Z_CFA3FBB1_F89E_46B5_B56D_247DB595A91A_.wvu.PrintTitles_2_5" localSheetId="2">#REF!</definedName>
    <definedName name="Z_CFA3FBB1_F89E_46B5_B56D_247DB595A91A_.wvu.PrintTitles_2_5">#REF!</definedName>
    <definedName name="Z_CFA3FBB1_F89E_46B5_B56D_247DB595A91A_.wvu.PrintTitles_2_51" localSheetId="2">#REF!</definedName>
    <definedName name="Z_CFA3FBB1_F89E_46B5_B56D_247DB595A91A_.wvu.PrintTitles_2_51">#REF!</definedName>
    <definedName name="Z_CFA3FBB1_F89E_46B5_B56D_247DB595A91A_.wvu.PrintTitles_2_6" localSheetId="2">#REF!</definedName>
    <definedName name="Z_CFA3FBB1_F89E_46B5_B56D_247DB595A91A_.wvu.PrintTitles_2_6">#REF!</definedName>
    <definedName name="Z_CFA3FBB1_F89E_46B5_B56D_247DB595A91A_.wvu.PrintTitles_2_61" localSheetId="2">#REF!</definedName>
    <definedName name="Z_CFA3FBB1_F89E_46B5_B56D_247DB595A91A_.wvu.PrintTitles_2_61">#REF!</definedName>
    <definedName name="Z_CFA3FBB1_F89E_46B5_B56D_247DB595A91A_.wvu.PrintTitles_2_7" localSheetId="2">#REF!</definedName>
    <definedName name="Z_CFA3FBB1_F89E_46B5_B56D_247DB595A91A_.wvu.PrintTitles_2_7">#REF!</definedName>
    <definedName name="Z_CFA3FBB1_F89E_46B5_B56D_247DB595A91A_.wvu.PrintTitles_2_71" localSheetId="2">#REF!</definedName>
    <definedName name="Z_CFA3FBB1_F89E_46B5_B56D_247DB595A91A_.wvu.PrintTitles_2_71">#REF!</definedName>
    <definedName name="Z_CFA3FBB1_F89E_46B5_B56D_247DB595A91A_.wvu.PrintTitles_2_8" localSheetId="2">#REF!</definedName>
    <definedName name="Z_CFA3FBB1_F89E_46B5_B56D_247DB595A91A_.wvu.PrintTitles_2_8">#REF!</definedName>
    <definedName name="Z_CFA3FBB1_F89E_46B5_B56D_247DB595A91A_.wvu.PrintTitles_2_81" localSheetId="2">#REF!</definedName>
    <definedName name="Z_CFA3FBB1_F89E_46B5_B56D_247DB595A91A_.wvu.PrintTitles_2_81">#REF!</definedName>
    <definedName name="Z_CFA3FBB1_F89E_46B5_B56D_247DB595A91A_.wvu.PrintTitles_3" localSheetId="2">#REF!</definedName>
    <definedName name="Z_CFA3FBB1_F89E_46B5_B56D_247DB595A91A_.wvu.PrintTitles_3">#REF!</definedName>
    <definedName name="Z_CFA3FBB1_F89E_46B5_B56D_247DB595A91A_.wvu.PrintTitles_31" localSheetId="2">#REF!</definedName>
    <definedName name="Z_CFA3FBB1_F89E_46B5_B56D_247DB595A91A_.wvu.PrintTitles_31">#REF!</definedName>
    <definedName name="Z_CFA3FBB1_F89E_46B5_B56D_247DB595A91A_.wvu.PrintTitles_3_1" localSheetId="2">#REF!</definedName>
    <definedName name="Z_CFA3FBB1_F89E_46B5_B56D_247DB595A91A_.wvu.PrintTitles_3_1">#REF!</definedName>
    <definedName name="Z_CFA3FBB1_F89E_46B5_B56D_247DB595A91A_.wvu.PrintTitles_3_11" localSheetId="2">#REF!</definedName>
    <definedName name="Z_CFA3FBB1_F89E_46B5_B56D_247DB595A91A_.wvu.PrintTitles_3_11">#REF!</definedName>
    <definedName name="Z_CFA3FBB1_F89E_46B5_B56D_247DB595A91A_.wvu.PrintTitles_3_12" localSheetId="2">#REF!</definedName>
    <definedName name="Z_CFA3FBB1_F89E_46B5_B56D_247DB595A91A_.wvu.PrintTitles_3_12">#REF!</definedName>
    <definedName name="Z_CFA3FBB1_F89E_46B5_B56D_247DB595A91A_.wvu.PrintTitles_3_13" localSheetId="2">#REF!</definedName>
    <definedName name="Z_CFA3FBB1_F89E_46B5_B56D_247DB595A91A_.wvu.PrintTitles_3_13">#REF!</definedName>
    <definedName name="Z_CFA3FBB1_F89E_46B5_B56D_247DB595A91A_.wvu.PrintTitles_3_2" localSheetId="2">#REF!</definedName>
    <definedName name="Z_CFA3FBB1_F89E_46B5_B56D_247DB595A91A_.wvu.PrintTitles_3_2">#REF!</definedName>
    <definedName name="Z_CFA3FBB1_F89E_46B5_B56D_247DB595A91A_.wvu.PrintTitles_3_21" localSheetId="2">#REF!</definedName>
    <definedName name="Z_CFA3FBB1_F89E_46B5_B56D_247DB595A91A_.wvu.PrintTitles_3_21">#REF!</definedName>
    <definedName name="Z_CFA3FBB1_F89E_46B5_B56D_247DB595A91A_.wvu.PrintTitles_3_3" localSheetId="2">#REF!</definedName>
    <definedName name="Z_CFA3FBB1_F89E_46B5_B56D_247DB595A91A_.wvu.PrintTitles_3_3">#REF!</definedName>
    <definedName name="Z_CFA3FBB1_F89E_46B5_B56D_247DB595A91A_.wvu.PrintTitles_3_31" localSheetId="2">#REF!</definedName>
    <definedName name="Z_CFA3FBB1_F89E_46B5_B56D_247DB595A91A_.wvu.PrintTitles_3_31">#REF!</definedName>
    <definedName name="Z_CFA3FBB1_F89E_46B5_B56D_247DB595A91A_.wvu.PrintTitles_3_4" localSheetId="2">#REF!</definedName>
    <definedName name="Z_CFA3FBB1_F89E_46B5_B56D_247DB595A91A_.wvu.PrintTitles_3_4">#REF!</definedName>
    <definedName name="Z_CFA3FBB1_F89E_46B5_B56D_247DB595A91A_.wvu.PrintTitles_3_41" localSheetId="2">#REF!</definedName>
    <definedName name="Z_CFA3FBB1_F89E_46B5_B56D_247DB595A91A_.wvu.PrintTitles_3_41">#REF!</definedName>
    <definedName name="Z_CFA3FBB1_F89E_46B5_B56D_247DB595A91A_.wvu.PrintTitles_3_5" localSheetId="2">#REF!</definedName>
    <definedName name="Z_CFA3FBB1_F89E_46B5_B56D_247DB595A91A_.wvu.PrintTitles_3_5">#REF!</definedName>
    <definedName name="Z_CFA3FBB1_F89E_46B5_B56D_247DB595A91A_.wvu.PrintTitles_3_51" localSheetId="2">#REF!</definedName>
    <definedName name="Z_CFA3FBB1_F89E_46B5_B56D_247DB595A91A_.wvu.PrintTitles_3_51">#REF!</definedName>
    <definedName name="Z_CFA3FBB1_F89E_46B5_B56D_247DB595A91A_.wvu.PrintTitles_3_6" localSheetId="2">#REF!</definedName>
    <definedName name="Z_CFA3FBB1_F89E_46B5_B56D_247DB595A91A_.wvu.PrintTitles_3_6">#REF!</definedName>
    <definedName name="Z_CFA3FBB1_F89E_46B5_B56D_247DB595A91A_.wvu.PrintTitles_3_61" localSheetId="2">#REF!</definedName>
    <definedName name="Z_CFA3FBB1_F89E_46B5_B56D_247DB595A91A_.wvu.PrintTitles_3_61">#REF!</definedName>
    <definedName name="Z_CFA3FBB1_F89E_46B5_B56D_247DB595A91A_.wvu.PrintTitles_3_7" localSheetId="2">#REF!</definedName>
    <definedName name="Z_CFA3FBB1_F89E_46B5_B56D_247DB595A91A_.wvu.PrintTitles_3_7">#REF!</definedName>
    <definedName name="Z_CFA3FBB1_F89E_46B5_B56D_247DB595A91A_.wvu.PrintTitles_3_71" localSheetId="2">#REF!</definedName>
    <definedName name="Z_CFA3FBB1_F89E_46B5_B56D_247DB595A91A_.wvu.PrintTitles_3_71">#REF!</definedName>
    <definedName name="Z_CFA3FBB1_F89E_46B5_B56D_247DB595A91A_.wvu.PrintTitles_3_8" localSheetId="2">#REF!</definedName>
    <definedName name="Z_CFA3FBB1_F89E_46B5_B56D_247DB595A91A_.wvu.PrintTitles_3_8">#REF!</definedName>
    <definedName name="Z_CFA3FBB1_F89E_46B5_B56D_247DB595A91A_.wvu.PrintTitles_3_81" localSheetId="2">#REF!</definedName>
    <definedName name="Z_CFA3FBB1_F89E_46B5_B56D_247DB595A91A_.wvu.PrintTitles_3_81">#REF!</definedName>
    <definedName name="Z_CFA3FBB1_F89E_46B5_B56D_247DB595A91A_.wvu.PrintTitles_4" localSheetId="2">#REF!</definedName>
    <definedName name="Z_CFA3FBB1_F89E_46B5_B56D_247DB595A91A_.wvu.PrintTitles_4">#REF!</definedName>
    <definedName name="Z_CFA3FBB1_F89E_46B5_B56D_247DB595A91A_.wvu.PrintTitles_41" localSheetId="2">#REF!</definedName>
    <definedName name="Z_CFA3FBB1_F89E_46B5_B56D_247DB595A91A_.wvu.PrintTitles_41">#REF!</definedName>
    <definedName name="Z_CFA3FBB1_F89E_46B5_B56D_247DB595A91A_.wvu.PrintTitles_4_1" localSheetId="2">#REF!</definedName>
    <definedName name="Z_CFA3FBB1_F89E_46B5_B56D_247DB595A91A_.wvu.PrintTitles_4_1">#REF!</definedName>
    <definedName name="Z_CFA3FBB1_F89E_46B5_B56D_247DB595A91A_.wvu.PrintTitles_4_11" localSheetId="2">#REF!</definedName>
    <definedName name="Z_CFA3FBB1_F89E_46B5_B56D_247DB595A91A_.wvu.PrintTitles_4_11">#REF!</definedName>
    <definedName name="Z_CFA3FBB1_F89E_46B5_B56D_247DB595A91A_.wvu.PrintTitles_4_12" localSheetId="2">#REF!</definedName>
    <definedName name="Z_CFA3FBB1_F89E_46B5_B56D_247DB595A91A_.wvu.PrintTitles_4_12">#REF!</definedName>
    <definedName name="Z_CFA3FBB1_F89E_46B5_B56D_247DB595A91A_.wvu.PrintTitles_4_13" localSheetId="2">#REF!</definedName>
    <definedName name="Z_CFA3FBB1_F89E_46B5_B56D_247DB595A91A_.wvu.PrintTitles_4_13">#REF!</definedName>
    <definedName name="Z_CFA3FBB1_F89E_46B5_B56D_247DB595A91A_.wvu.PrintTitles_4_2" localSheetId="2">#REF!</definedName>
    <definedName name="Z_CFA3FBB1_F89E_46B5_B56D_247DB595A91A_.wvu.PrintTitles_4_2">#REF!</definedName>
    <definedName name="Z_CFA3FBB1_F89E_46B5_B56D_247DB595A91A_.wvu.PrintTitles_4_21" localSheetId="2">#REF!</definedName>
    <definedName name="Z_CFA3FBB1_F89E_46B5_B56D_247DB595A91A_.wvu.PrintTitles_4_21">#REF!</definedName>
    <definedName name="Z_CFA3FBB1_F89E_46B5_B56D_247DB595A91A_.wvu.PrintTitles_4_3" localSheetId="2">#REF!</definedName>
    <definedName name="Z_CFA3FBB1_F89E_46B5_B56D_247DB595A91A_.wvu.PrintTitles_4_3">#REF!</definedName>
    <definedName name="Z_CFA3FBB1_F89E_46B5_B56D_247DB595A91A_.wvu.PrintTitles_4_31" localSheetId="2">#REF!</definedName>
    <definedName name="Z_CFA3FBB1_F89E_46B5_B56D_247DB595A91A_.wvu.PrintTitles_4_31">#REF!</definedName>
    <definedName name="Z_CFA3FBB1_F89E_46B5_B56D_247DB595A91A_.wvu.PrintTitles_4_4" localSheetId="2">#REF!</definedName>
    <definedName name="Z_CFA3FBB1_F89E_46B5_B56D_247DB595A91A_.wvu.PrintTitles_4_4">#REF!</definedName>
    <definedName name="Z_CFA3FBB1_F89E_46B5_B56D_247DB595A91A_.wvu.PrintTitles_4_41" localSheetId="2">#REF!</definedName>
    <definedName name="Z_CFA3FBB1_F89E_46B5_B56D_247DB595A91A_.wvu.PrintTitles_4_41">#REF!</definedName>
    <definedName name="Z_CFA3FBB1_F89E_46B5_B56D_247DB595A91A_.wvu.PrintTitles_4_5" localSheetId="2">#REF!</definedName>
    <definedName name="Z_CFA3FBB1_F89E_46B5_B56D_247DB595A91A_.wvu.PrintTitles_4_5">#REF!</definedName>
    <definedName name="Z_CFA3FBB1_F89E_46B5_B56D_247DB595A91A_.wvu.PrintTitles_4_51" localSheetId="2">#REF!</definedName>
    <definedName name="Z_CFA3FBB1_F89E_46B5_B56D_247DB595A91A_.wvu.PrintTitles_4_51">#REF!</definedName>
    <definedName name="Z_CFA3FBB1_F89E_46B5_B56D_247DB595A91A_.wvu.PrintTitles_4_6" localSheetId="2">#REF!</definedName>
    <definedName name="Z_CFA3FBB1_F89E_46B5_B56D_247DB595A91A_.wvu.PrintTitles_4_6">#REF!</definedName>
    <definedName name="Z_CFA3FBB1_F89E_46B5_B56D_247DB595A91A_.wvu.PrintTitles_4_61" localSheetId="2">#REF!</definedName>
    <definedName name="Z_CFA3FBB1_F89E_46B5_B56D_247DB595A91A_.wvu.PrintTitles_4_61">#REF!</definedName>
    <definedName name="Z_CFA3FBB1_F89E_46B5_B56D_247DB595A91A_.wvu.PrintTitles_4_7" localSheetId="2">#REF!</definedName>
    <definedName name="Z_CFA3FBB1_F89E_46B5_B56D_247DB595A91A_.wvu.PrintTitles_4_7">#REF!</definedName>
    <definedName name="Z_CFA3FBB1_F89E_46B5_B56D_247DB595A91A_.wvu.PrintTitles_4_71" localSheetId="2">#REF!</definedName>
    <definedName name="Z_CFA3FBB1_F89E_46B5_B56D_247DB595A91A_.wvu.PrintTitles_4_71">#REF!</definedName>
    <definedName name="Z_CFA3FBB1_F89E_46B5_B56D_247DB595A91A_.wvu.PrintTitles_4_8" localSheetId="2">#REF!</definedName>
    <definedName name="Z_CFA3FBB1_F89E_46B5_B56D_247DB595A91A_.wvu.PrintTitles_4_8">#REF!</definedName>
    <definedName name="Z_CFA3FBB1_F89E_46B5_B56D_247DB595A91A_.wvu.PrintTitles_4_81" localSheetId="2">#REF!</definedName>
    <definedName name="Z_CFA3FBB1_F89E_46B5_B56D_247DB595A91A_.wvu.PrintTitles_4_81">#REF!</definedName>
    <definedName name="Z_CFA3FBB1_F89E_46B5_B56D_247DB595A91A_.wvu.PrintTitles_5" localSheetId="2">#REF!</definedName>
    <definedName name="Z_CFA3FBB1_F89E_46B5_B56D_247DB595A91A_.wvu.PrintTitles_5">#REF!</definedName>
    <definedName name="Z_CFA3FBB1_F89E_46B5_B56D_247DB595A91A_.wvu.PrintTitles_51" localSheetId="2">#REF!</definedName>
    <definedName name="Z_CFA3FBB1_F89E_46B5_B56D_247DB595A91A_.wvu.PrintTitles_51">#REF!</definedName>
    <definedName name="Z_CFA3FBB1_F89E_46B5_B56D_247DB595A91A_.wvu.PrintTitles_5_1" localSheetId="2">#REF!</definedName>
    <definedName name="Z_CFA3FBB1_F89E_46B5_B56D_247DB595A91A_.wvu.PrintTitles_5_1">#REF!</definedName>
    <definedName name="Z_CFA3FBB1_F89E_46B5_B56D_247DB595A91A_.wvu.PrintTitles_5_11" localSheetId="2">#REF!</definedName>
    <definedName name="Z_CFA3FBB1_F89E_46B5_B56D_247DB595A91A_.wvu.PrintTitles_5_11">#REF!</definedName>
    <definedName name="Z_CFA3FBB1_F89E_46B5_B56D_247DB595A91A_.wvu.PrintTitles_5_12" localSheetId="2">#REF!</definedName>
    <definedName name="Z_CFA3FBB1_F89E_46B5_B56D_247DB595A91A_.wvu.PrintTitles_5_12">#REF!</definedName>
    <definedName name="Z_CFA3FBB1_F89E_46B5_B56D_247DB595A91A_.wvu.PrintTitles_5_13" localSheetId="2">#REF!</definedName>
    <definedName name="Z_CFA3FBB1_F89E_46B5_B56D_247DB595A91A_.wvu.PrintTitles_5_13">#REF!</definedName>
    <definedName name="Z_CFA3FBB1_F89E_46B5_B56D_247DB595A91A_.wvu.PrintTitles_5_2" localSheetId="2">#REF!</definedName>
    <definedName name="Z_CFA3FBB1_F89E_46B5_B56D_247DB595A91A_.wvu.PrintTitles_5_2">#REF!</definedName>
    <definedName name="Z_CFA3FBB1_F89E_46B5_B56D_247DB595A91A_.wvu.PrintTitles_5_21" localSheetId="2">#REF!</definedName>
    <definedName name="Z_CFA3FBB1_F89E_46B5_B56D_247DB595A91A_.wvu.PrintTitles_5_21">#REF!</definedName>
    <definedName name="Z_CFA3FBB1_F89E_46B5_B56D_247DB595A91A_.wvu.PrintTitles_5_3" localSheetId="2">#REF!</definedName>
    <definedName name="Z_CFA3FBB1_F89E_46B5_B56D_247DB595A91A_.wvu.PrintTitles_5_3">#REF!</definedName>
    <definedName name="Z_CFA3FBB1_F89E_46B5_B56D_247DB595A91A_.wvu.PrintTitles_5_31" localSheetId="2">#REF!</definedName>
    <definedName name="Z_CFA3FBB1_F89E_46B5_B56D_247DB595A91A_.wvu.PrintTitles_5_31">#REF!</definedName>
    <definedName name="Z_CFA3FBB1_F89E_46B5_B56D_247DB595A91A_.wvu.PrintTitles_5_4" localSheetId="2">#REF!</definedName>
    <definedName name="Z_CFA3FBB1_F89E_46B5_B56D_247DB595A91A_.wvu.PrintTitles_5_4">#REF!</definedName>
    <definedName name="Z_CFA3FBB1_F89E_46B5_B56D_247DB595A91A_.wvu.PrintTitles_5_41" localSheetId="2">#REF!</definedName>
    <definedName name="Z_CFA3FBB1_F89E_46B5_B56D_247DB595A91A_.wvu.PrintTitles_5_41">#REF!</definedName>
    <definedName name="Z_CFA3FBB1_F89E_46B5_B56D_247DB595A91A_.wvu.PrintTitles_5_5" localSheetId="2">#REF!</definedName>
    <definedName name="Z_CFA3FBB1_F89E_46B5_B56D_247DB595A91A_.wvu.PrintTitles_5_5">#REF!</definedName>
    <definedName name="Z_CFA3FBB1_F89E_46B5_B56D_247DB595A91A_.wvu.PrintTitles_5_51" localSheetId="2">#REF!</definedName>
    <definedName name="Z_CFA3FBB1_F89E_46B5_B56D_247DB595A91A_.wvu.PrintTitles_5_51">#REF!</definedName>
    <definedName name="Z_CFA3FBB1_F89E_46B5_B56D_247DB595A91A_.wvu.PrintTitles_5_6" localSheetId="2">#REF!</definedName>
    <definedName name="Z_CFA3FBB1_F89E_46B5_B56D_247DB595A91A_.wvu.PrintTitles_5_6">#REF!</definedName>
    <definedName name="Z_CFA3FBB1_F89E_46B5_B56D_247DB595A91A_.wvu.PrintTitles_5_61" localSheetId="2">#REF!</definedName>
    <definedName name="Z_CFA3FBB1_F89E_46B5_B56D_247DB595A91A_.wvu.PrintTitles_5_61">#REF!</definedName>
    <definedName name="Z_CFA3FBB1_F89E_46B5_B56D_247DB595A91A_.wvu.PrintTitles_5_7" localSheetId="2">#REF!</definedName>
    <definedName name="Z_CFA3FBB1_F89E_46B5_B56D_247DB595A91A_.wvu.PrintTitles_5_7">#REF!</definedName>
    <definedName name="Z_CFA3FBB1_F89E_46B5_B56D_247DB595A91A_.wvu.PrintTitles_5_71" localSheetId="2">#REF!</definedName>
    <definedName name="Z_CFA3FBB1_F89E_46B5_B56D_247DB595A91A_.wvu.PrintTitles_5_71">#REF!</definedName>
    <definedName name="Z_CFA3FBB1_F89E_46B5_B56D_247DB595A91A_.wvu.PrintTitles_5_8" localSheetId="2">#REF!</definedName>
    <definedName name="Z_CFA3FBB1_F89E_46B5_B56D_247DB595A91A_.wvu.PrintTitles_5_8">#REF!</definedName>
    <definedName name="Z_CFA3FBB1_F89E_46B5_B56D_247DB595A91A_.wvu.PrintTitles_5_81" localSheetId="2">#REF!</definedName>
    <definedName name="Z_CFA3FBB1_F89E_46B5_B56D_247DB595A91A_.wvu.PrintTitles_5_81">#REF!</definedName>
    <definedName name="Z_CFA3FBB1_F89E_46B5_B56D_247DB595A91A_.wvu.PrintTitles_6" localSheetId="2">#REF!</definedName>
    <definedName name="Z_CFA3FBB1_F89E_46B5_B56D_247DB595A91A_.wvu.PrintTitles_6">#REF!</definedName>
    <definedName name="Z_CFA3FBB1_F89E_46B5_B56D_247DB595A91A_.wvu.PrintTitles_61" localSheetId="2">#REF!</definedName>
    <definedName name="Z_CFA3FBB1_F89E_46B5_B56D_247DB595A91A_.wvu.PrintTitles_61">#REF!</definedName>
    <definedName name="Z_CFA3FBB1_F89E_46B5_B56D_247DB595A91A_.wvu.PrintTitles_6_1" localSheetId="2">#REF!</definedName>
    <definedName name="Z_CFA3FBB1_F89E_46B5_B56D_247DB595A91A_.wvu.PrintTitles_6_1">#REF!</definedName>
    <definedName name="Z_CFA3FBB1_F89E_46B5_B56D_247DB595A91A_.wvu.PrintTitles_6_11" localSheetId="2">#REF!</definedName>
    <definedName name="Z_CFA3FBB1_F89E_46B5_B56D_247DB595A91A_.wvu.PrintTitles_6_11">#REF!</definedName>
    <definedName name="Z_CFA3FBB1_F89E_46B5_B56D_247DB595A91A_.wvu.PrintTitles_6_12" localSheetId="2">#REF!</definedName>
    <definedName name="Z_CFA3FBB1_F89E_46B5_B56D_247DB595A91A_.wvu.PrintTitles_6_12">#REF!</definedName>
    <definedName name="Z_CFA3FBB1_F89E_46B5_B56D_247DB595A91A_.wvu.PrintTitles_6_13" localSheetId="2">#REF!</definedName>
    <definedName name="Z_CFA3FBB1_F89E_46B5_B56D_247DB595A91A_.wvu.PrintTitles_6_13">#REF!</definedName>
    <definedName name="Z_CFA3FBB1_F89E_46B5_B56D_247DB595A91A_.wvu.PrintTitles_6_2" localSheetId="2">#REF!</definedName>
    <definedName name="Z_CFA3FBB1_F89E_46B5_B56D_247DB595A91A_.wvu.PrintTitles_6_2">#REF!</definedName>
    <definedName name="Z_CFA3FBB1_F89E_46B5_B56D_247DB595A91A_.wvu.PrintTitles_6_21" localSheetId="2">#REF!</definedName>
    <definedName name="Z_CFA3FBB1_F89E_46B5_B56D_247DB595A91A_.wvu.PrintTitles_6_21">#REF!</definedName>
    <definedName name="Z_CFA3FBB1_F89E_46B5_B56D_247DB595A91A_.wvu.PrintTitles_6_3" localSheetId="2">#REF!</definedName>
    <definedName name="Z_CFA3FBB1_F89E_46B5_B56D_247DB595A91A_.wvu.PrintTitles_6_3">#REF!</definedName>
    <definedName name="Z_CFA3FBB1_F89E_46B5_B56D_247DB595A91A_.wvu.PrintTitles_6_31" localSheetId="2">#REF!</definedName>
    <definedName name="Z_CFA3FBB1_F89E_46B5_B56D_247DB595A91A_.wvu.PrintTitles_6_31">#REF!</definedName>
    <definedName name="Z_CFA3FBB1_F89E_46B5_B56D_247DB595A91A_.wvu.PrintTitles_6_4" localSheetId="2">#REF!</definedName>
    <definedName name="Z_CFA3FBB1_F89E_46B5_B56D_247DB595A91A_.wvu.PrintTitles_6_4">#REF!</definedName>
    <definedName name="Z_CFA3FBB1_F89E_46B5_B56D_247DB595A91A_.wvu.PrintTitles_6_41" localSheetId="2">#REF!</definedName>
    <definedName name="Z_CFA3FBB1_F89E_46B5_B56D_247DB595A91A_.wvu.PrintTitles_6_41">#REF!</definedName>
    <definedName name="Z_CFA3FBB1_F89E_46B5_B56D_247DB595A91A_.wvu.PrintTitles_6_5" localSheetId="2">#REF!</definedName>
    <definedName name="Z_CFA3FBB1_F89E_46B5_B56D_247DB595A91A_.wvu.PrintTitles_6_5">#REF!</definedName>
    <definedName name="Z_CFA3FBB1_F89E_46B5_B56D_247DB595A91A_.wvu.PrintTitles_6_51" localSheetId="2">#REF!</definedName>
    <definedName name="Z_CFA3FBB1_F89E_46B5_B56D_247DB595A91A_.wvu.PrintTitles_6_51">#REF!</definedName>
    <definedName name="Z_CFA3FBB1_F89E_46B5_B56D_247DB595A91A_.wvu.PrintTitles_6_6" localSheetId="2">#REF!</definedName>
    <definedName name="Z_CFA3FBB1_F89E_46B5_B56D_247DB595A91A_.wvu.PrintTitles_6_6">#REF!</definedName>
    <definedName name="Z_CFA3FBB1_F89E_46B5_B56D_247DB595A91A_.wvu.PrintTitles_6_61" localSheetId="2">#REF!</definedName>
    <definedName name="Z_CFA3FBB1_F89E_46B5_B56D_247DB595A91A_.wvu.PrintTitles_6_61">#REF!</definedName>
    <definedName name="Z_CFA3FBB1_F89E_46B5_B56D_247DB595A91A_.wvu.PrintTitles_6_7" localSheetId="2">#REF!</definedName>
    <definedName name="Z_CFA3FBB1_F89E_46B5_B56D_247DB595A91A_.wvu.PrintTitles_6_7">#REF!</definedName>
    <definedName name="Z_CFA3FBB1_F89E_46B5_B56D_247DB595A91A_.wvu.PrintTitles_6_71" localSheetId="2">#REF!</definedName>
    <definedName name="Z_CFA3FBB1_F89E_46B5_B56D_247DB595A91A_.wvu.PrintTitles_6_71">#REF!</definedName>
    <definedName name="Z_CFA3FBB1_F89E_46B5_B56D_247DB595A91A_.wvu.PrintTitles_6_8" localSheetId="2">#REF!</definedName>
    <definedName name="Z_CFA3FBB1_F89E_46B5_B56D_247DB595A91A_.wvu.PrintTitles_6_8">#REF!</definedName>
    <definedName name="Z_CFA3FBB1_F89E_46B5_B56D_247DB595A91A_.wvu.PrintTitles_6_81" localSheetId="2">#REF!</definedName>
    <definedName name="Z_CFA3FBB1_F89E_46B5_B56D_247DB595A91A_.wvu.PrintTitles_6_81">#REF!</definedName>
    <definedName name="Z_CFA3FBB1_F89E_46B5_B56D_247DB595A91A_.wvu.PrintTitles_7" localSheetId="2">#REF!</definedName>
    <definedName name="Z_CFA3FBB1_F89E_46B5_B56D_247DB595A91A_.wvu.PrintTitles_7">#REF!</definedName>
    <definedName name="Z_CFA3FBB1_F89E_46B5_B56D_247DB595A91A_.wvu.PrintTitles_71" localSheetId="2">#REF!</definedName>
    <definedName name="Z_CFA3FBB1_F89E_46B5_B56D_247DB595A91A_.wvu.PrintTitles_71">#REF!</definedName>
    <definedName name="Z_CFA3FBB1_F89E_46B5_B56D_247DB595A91A_.wvu.PrintTitles_7_1">#REF!</definedName>
    <definedName name="Z_CFA3FBB1_F89E_46B5_B56D_247DB595A91A_.wvu.PrintTitles_8" localSheetId="2">#REF!</definedName>
    <definedName name="Z_CFA3FBB1_F89E_46B5_B56D_247DB595A91A_.wvu.PrintTitles_8">#REF!</definedName>
    <definedName name="Z_CFA3FBB1_F89E_46B5_B56D_247DB595A91A_.wvu.PrintTitles_81" localSheetId="2">#REF!</definedName>
    <definedName name="Z_CFA3FBB1_F89E_46B5_B56D_247DB595A91A_.wvu.PrintTitles_81">#REF!</definedName>
    <definedName name="Z_CFA3FBB1_F89E_46B5_B56D_247DB595A91A_.wvu.PrintTitles_8_1" localSheetId="2">#REF!</definedName>
    <definedName name="Z_CFA3FBB1_F89E_46B5_B56D_247DB595A91A_.wvu.PrintTitles_8_1">#REF!</definedName>
    <definedName name="Z_CFA3FBB1_F89E_46B5_B56D_247DB595A91A_.wvu.PrintTitles_8_11" localSheetId="2">#REF!</definedName>
    <definedName name="Z_CFA3FBB1_F89E_46B5_B56D_247DB595A91A_.wvu.PrintTitles_8_11">#REF!</definedName>
    <definedName name="Z_CFA3FBB1_F89E_46B5_B56D_247DB595A91A_.wvu.PrintTitles_8_12" localSheetId="2">#REF!</definedName>
    <definedName name="Z_CFA3FBB1_F89E_46B5_B56D_247DB595A91A_.wvu.PrintTitles_8_12">#REF!</definedName>
    <definedName name="Z_CFA3FBB1_F89E_46B5_B56D_247DB595A91A_.wvu.PrintTitles_8_13" localSheetId="2">#REF!</definedName>
    <definedName name="Z_CFA3FBB1_F89E_46B5_B56D_247DB595A91A_.wvu.PrintTitles_8_13">#REF!</definedName>
    <definedName name="Z_CFA3FBB1_F89E_46B5_B56D_247DB595A91A_.wvu.PrintTitles_8_2" localSheetId="2">#REF!</definedName>
    <definedName name="Z_CFA3FBB1_F89E_46B5_B56D_247DB595A91A_.wvu.PrintTitles_8_2">#REF!</definedName>
    <definedName name="Z_CFA3FBB1_F89E_46B5_B56D_247DB595A91A_.wvu.PrintTitles_8_21" localSheetId="2">#REF!</definedName>
    <definedName name="Z_CFA3FBB1_F89E_46B5_B56D_247DB595A91A_.wvu.PrintTitles_8_21">#REF!</definedName>
    <definedName name="Z_CFA3FBB1_F89E_46B5_B56D_247DB595A91A_.wvu.PrintTitles_8_3" localSheetId="2">#REF!</definedName>
    <definedName name="Z_CFA3FBB1_F89E_46B5_B56D_247DB595A91A_.wvu.PrintTitles_8_3">#REF!</definedName>
    <definedName name="Z_CFA3FBB1_F89E_46B5_B56D_247DB595A91A_.wvu.PrintTitles_8_31" localSheetId="2">#REF!</definedName>
    <definedName name="Z_CFA3FBB1_F89E_46B5_B56D_247DB595A91A_.wvu.PrintTitles_8_31">#REF!</definedName>
    <definedName name="Z_CFA3FBB1_F89E_46B5_B56D_247DB595A91A_.wvu.PrintTitles_8_4" localSheetId="2">#REF!</definedName>
    <definedName name="Z_CFA3FBB1_F89E_46B5_B56D_247DB595A91A_.wvu.PrintTitles_8_4">#REF!</definedName>
    <definedName name="Z_CFA3FBB1_F89E_46B5_B56D_247DB595A91A_.wvu.PrintTitles_8_41" localSheetId="2">#REF!</definedName>
    <definedName name="Z_CFA3FBB1_F89E_46B5_B56D_247DB595A91A_.wvu.PrintTitles_8_41">#REF!</definedName>
    <definedName name="Z_CFA3FBB1_F89E_46B5_B56D_247DB595A91A_.wvu.PrintTitles_8_5" localSheetId="2">#REF!</definedName>
    <definedName name="Z_CFA3FBB1_F89E_46B5_B56D_247DB595A91A_.wvu.PrintTitles_8_5">#REF!</definedName>
    <definedName name="Z_CFA3FBB1_F89E_46B5_B56D_247DB595A91A_.wvu.PrintTitles_8_51" localSheetId="2">#REF!</definedName>
    <definedName name="Z_CFA3FBB1_F89E_46B5_B56D_247DB595A91A_.wvu.PrintTitles_8_51">#REF!</definedName>
    <definedName name="Z_CFA3FBB1_F89E_46B5_B56D_247DB595A91A_.wvu.PrintTitles_8_6" localSheetId="2">#REF!</definedName>
    <definedName name="Z_CFA3FBB1_F89E_46B5_B56D_247DB595A91A_.wvu.PrintTitles_8_6">#REF!</definedName>
    <definedName name="Z_CFA3FBB1_F89E_46B5_B56D_247DB595A91A_.wvu.PrintTitles_8_61" localSheetId="2">#REF!</definedName>
    <definedName name="Z_CFA3FBB1_F89E_46B5_B56D_247DB595A91A_.wvu.PrintTitles_8_61">#REF!</definedName>
    <definedName name="Z_CFA3FBB1_F89E_46B5_B56D_247DB595A91A_.wvu.PrintTitles_8_7" localSheetId="2">#REF!</definedName>
    <definedName name="Z_CFA3FBB1_F89E_46B5_B56D_247DB595A91A_.wvu.PrintTitles_8_7">#REF!</definedName>
    <definedName name="Z_CFA3FBB1_F89E_46B5_B56D_247DB595A91A_.wvu.PrintTitles_8_71" localSheetId="2">#REF!</definedName>
    <definedName name="Z_CFA3FBB1_F89E_46B5_B56D_247DB595A91A_.wvu.PrintTitles_8_71">#REF!</definedName>
    <definedName name="Z_CFA3FBB1_F89E_46B5_B56D_247DB595A91A_.wvu.PrintTitles_8_8" localSheetId="2">#REF!</definedName>
    <definedName name="Z_CFA3FBB1_F89E_46B5_B56D_247DB595A91A_.wvu.PrintTitles_8_8">#REF!</definedName>
    <definedName name="Z_CFA3FBB1_F89E_46B5_B56D_247DB595A91A_.wvu.PrintTitles_8_81" localSheetId="2">#REF!</definedName>
    <definedName name="Z_CFA3FBB1_F89E_46B5_B56D_247DB595A91A_.wvu.PrintTitles_8_81">#REF!</definedName>
    <definedName name="Z_CFA3FBB1_F89E_46B5_B56D_247DB595A91A_.wvu.PrintTitles_9" localSheetId="2">#REF!</definedName>
    <definedName name="Z_CFA3FBB1_F89E_46B5_B56D_247DB595A91A_.wvu.PrintTitles_9">#REF!</definedName>
    <definedName name="Z_CFA3FBB1_F89E_46B5_B56D_247DB595A91A_.wvu.PrintTitles_91" localSheetId="2">#REF!</definedName>
    <definedName name="Z_CFA3FBB1_F89E_46B5_B56D_247DB595A91A_.wvu.PrintTitles_91">#REF!</definedName>
    <definedName name="Z_CFA3FBB1_F89E_46B5_B56D_247DB595A91A_.wvu.PrintTitles_9_1" localSheetId="2">#REF!</definedName>
    <definedName name="Z_CFA3FBB1_F89E_46B5_B56D_247DB595A91A_.wvu.PrintTitles_9_1">#REF!</definedName>
    <definedName name="Z_CFA3FBB1_F89E_46B5_B56D_247DB595A91A_.wvu.PrintTitles_9_11" localSheetId="2">#REF!</definedName>
    <definedName name="Z_CFA3FBB1_F89E_46B5_B56D_247DB595A91A_.wvu.PrintTitles_9_11">#REF!</definedName>
    <definedName name="Z_CFA3FBB1_F89E_46B5_B56D_247DB595A91A_.wvu.PrintTitles_9_2" localSheetId="2">#REF!</definedName>
    <definedName name="Z_CFA3FBB1_F89E_46B5_B56D_247DB595A91A_.wvu.PrintTitles_9_2">#REF!</definedName>
    <definedName name="Z_CFA3FBB1_F89E_46B5_B56D_247DB595A91A_.wvu.PrintTitles_9_21" localSheetId="2">#REF!</definedName>
    <definedName name="Z_CFA3FBB1_F89E_46B5_B56D_247DB595A91A_.wvu.PrintTitles_9_21">#REF!</definedName>
    <definedName name="Z_CFA3FBB1_F89E_46B5_B56D_247DB595A91A_.wvu.PrintTitles_9_3" localSheetId="2">#REF!</definedName>
    <definedName name="Z_CFA3FBB1_F89E_46B5_B56D_247DB595A91A_.wvu.PrintTitles_9_3">#REF!</definedName>
    <definedName name="Z_CFA3FBB1_F89E_46B5_B56D_247DB595A91A_.wvu.PrintTitles_9_31" localSheetId="2">#REF!</definedName>
    <definedName name="Z_CFA3FBB1_F89E_46B5_B56D_247DB595A91A_.wvu.PrintTitles_9_31">#REF!</definedName>
    <definedName name="Z_CFA3FBB1_F89E_46B5_B56D_247DB595A91A_.wvu.PrintTitles_9_4" localSheetId="2">#REF!</definedName>
    <definedName name="Z_CFA3FBB1_F89E_46B5_B56D_247DB595A91A_.wvu.PrintTitles_9_4">#REF!</definedName>
    <definedName name="Z_CFA3FBB1_F89E_46B5_B56D_247DB595A91A_.wvu.PrintTitles_9_41" localSheetId="2">#REF!</definedName>
    <definedName name="Z_CFA3FBB1_F89E_46B5_B56D_247DB595A91A_.wvu.PrintTitles_9_41">#REF!</definedName>
    <definedName name="Z_CFA3FBB1_F89E_46B5_B56D_247DB595A91A_.wvu.PrintTitles_9_5" localSheetId="2">#REF!</definedName>
    <definedName name="Z_CFA3FBB1_F89E_46B5_B56D_247DB595A91A_.wvu.PrintTitles_9_5">#REF!</definedName>
    <definedName name="Z_CFA3FBB1_F89E_46B5_B56D_247DB595A91A_.wvu.PrintTitles_9_51" localSheetId="2">#REF!</definedName>
    <definedName name="Z_CFA3FBB1_F89E_46B5_B56D_247DB595A91A_.wvu.PrintTitles_9_51">#REF!</definedName>
    <definedName name="Z_CFA3FBB1_F89E_46B5_B56D_247DB595A91A_.wvu.PrintTitles_9_6" localSheetId="2">#REF!</definedName>
    <definedName name="Z_CFA3FBB1_F89E_46B5_B56D_247DB595A91A_.wvu.PrintTitles_9_6">#REF!</definedName>
    <definedName name="Z_CFA3FBB1_F89E_46B5_B56D_247DB595A91A_.wvu.PrintTitles_9_61" localSheetId="2">#REF!</definedName>
    <definedName name="Z_CFA3FBB1_F89E_46B5_B56D_247DB595A91A_.wvu.PrintTitles_9_61">#REF!</definedName>
    <definedName name="Z_CFA3FBB1_F89E_46B5_B56D_247DB595A91A_.wvu.PrintTitles_9_7" localSheetId="2">#REF!</definedName>
    <definedName name="Z_CFA3FBB1_F89E_46B5_B56D_247DB595A91A_.wvu.PrintTitles_9_7">#REF!</definedName>
    <definedName name="Z_CFA3FBB1_F89E_46B5_B56D_247DB595A91A_.wvu.PrintTitles_9_71" localSheetId="2">#REF!</definedName>
    <definedName name="Z_CFA3FBB1_F89E_46B5_B56D_247DB595A91A_.wvu.PrintTitles_9_71">#REF!</definedName>
    <definedName name="Z_CFA3FBB1_F89E_46B5_B56D_247DB595A91A_.wvu.PrintTitles_9_8" localSheetId="2">#REF!</definedName>
    <definedName name="Z_CFA3FBB1_F89E_46B5_B56D_247DB595A91A_.wvu.PrintTitles_9_8">#REF!</definedName>
    <definedName name="Z_CFA3FBB1_F89E_46B5_B56D_247DB595A91A_.wvu.PrintTitles_9_81" localSheetId="2">#REF!</definedName>
    <definedName name="Z_CFA3FBB1_F89E_46B5_B56D_247DB595A91A_.wvu.PrintTitles_9_81">#REF!</definedName>
  </definedNames>
  <calcPr fullCalcOnLoad="1"/>
</workbook>
</file>

<file path=xl/sharedStrings.xml><?xml version="1.0" encoding="utf-8"?>
<sst xmlns="http://schemas.openxmlformats.org/spreadsheetml/2006/main" count="1669" uniqueCount="962">
  <si>
    <t>Izvajalec je dolžan za pozcije vezane na požarno centralo in opremljene z električnimi / magnetnimi ključavnicami ali držali zagotoviti ustrezno elektro opremo in povezavo</t>
  </si>
  <si>
    <t>Ponudba mora zajemati:</t>
  </si>
  <si>
    <t>ALU / PVC STAVBNO POHIŠTVO</t>
  </si>
  <si>
    <t>Odprtine večje od 3m se odbijajo v celoti.</t>
  </si>
  <si>
    <t xml:space="preserve">Ponudba mora zajemati:  </t>
  </si>
  <si>
    <t>1</t>
  </si>
  <si>
    <t>2</t>
  </si>
  <si>
    <t>3.</t>
  </si>
  <si>
    <t>4.</t>
  </si>
  <si>
    <t>5.</t>
  </si>
  <si>
    <t>6.</t>
  </si>
  <si>
    <t>7.</t>
  </si>
  <si>
    <t>8.</t>
  </si>
  <si>
    <t>Posebne zahteve za kovinske in pasarske izdelke:</t>
  </si>
  <si>
    <t xml:space="preserve">Ponudbena cena zajema;  </t>
  </si>
  <si>
    <t>OBČINA AJDOVŠČINA, Cesta 5. maja 6a, 5270 Ajdovščina</t>
  </si>
  <si>
    <t xml:space="preserve">REKAPITULACIJA </t>
  </si>
  <si>
    <t>GRADBENA DELA</t>
  </si>
  <si>
    <t>OBRTNIŠKA DELA</t>
  </si>
  <si>
    <t>SKUPAJ</t>
  </si>
  <si>
    <t>DDV 22%</t>
  </si>
  <si>
    <t>VSA DELA SKUPAJ Z DDV</t>
  </si>
  <si>
    <t>REKAPITULACIJA – GRADBENA DELA</t>
  </si>
  <si>
    <t>GRADBENA DELA SKUPAJ</t>
  </si>
  <si>
    <t>kos</t>
  </si>
  <si>
    <t>m1</t>
  </si>
  <si>
    <t>m2</t>
  </si>
  <si>
    <t>m3</t>
  </si>
  <si>
    <t>ur</t>
  </si>
  <si>
    <t>*  dela in ukrepe po določilih veljavnih predpisov varstva pri delu</t>
  </si>
  <si>
    <t>BETONSKA DELA</t>
  </si>
  <si>
    <t>Sestavni del popisa del so tudi poglavja v projektu arhitekture, podrobnejša navodila in zahteve je potrebno upoštevati v ceni za enoto : *  tehnično poročilo  *  sestave tlakov, streh in  sten *  detajli Pojekt konstrukcije (statika) *  tehnično poročilo *  armaturni načrti konstrukcije</t>
  </si>
  <si>
    <t>Splošni opis</t>
  </si>
  <si>
    <t>Dela je potrebno izvejati po določilih veljevnih tehničnih predpisov in normativov in skladno z obveznimi standardi SIST-i;</t>
  </si>
  <si>
    <t>SIST EN 13670</t>
  </si>
  <si>
    <t>SIST EN 206</t>
  </si>
  <si>
    <t>SIST EN 10080</t>
  </si>
  <si>
    <t>Vgrajeni material mora po kvaliteti ustrezati določilom veljavnih tehničnih predpisov.</t>
  </si>
  <si>
    <t>Standardi za betonska dela vsebujejo poleg izdelave v po postavkah popisa  tudi;</t>
  </si>
  <si>
    <t>*  čiščenje in vlaženje opažev neposredno pred pričetkom betoniranja</t>
  </si>
  <si>
    <t>*  manjša popravila opažev med betoniranjem</t>
  </si>
  <si>
    <t xml:space="preserve">*  vmetavanje betona v opaže ter premeščenje lijaka ali transportne cevi med betoniranjem </t>
  </si>
  <si>
    <t>*  zgoščevanje betona</t>
  </si>
  <si>
    <t>*  nega betona; močenje, zaščita pred mrazom, soncem, vetrom, tresljaji itd.</t>
  </si>
  <si>
    <t>*  čiščenje armature od umazanije, rje, ki se lušči, maščobe, postavljanje podložk in začasno vezanje k opažu</t>
  </si>
  <si>
    <t>*  za vidne konstrukcije je potrebno vgrajevati eanako kvaliteto mešanice betona in enako kvaliteto cementa istega proizvajalca</t>
  </si>
  <si>
    <t>*  kontrolirati, da so vsa sidra, škatle, vložki, doze, cevi in podobnona predvidenih mestih</t>
  </si>
  <si>
    <t>V ceni za enoto mora biti upoštevao poleg del opisa v postavkah, ter ukrepov iz prejšnjega odstavka tudi:</t>
  </si>
  <si>
    <t>*  dobava vsega potrebnega materiala z vsemi transporti in manipulativnimi stroški ter ustreznim skaldiščenjem in transporti do mesta vgradnje</t>
  </si>
  <si>
    <t>*  čiščenje opažev po montaži armature</t>
  </si>
  <si>
    <t>*  čiščenje gradbišča, objekta in konstrukcijskih elemntov zaradi betoniranja</t>
  </si>
  <si>
    <t>*  varovalne odre in odri za delo na višini kot zaščita pred padcem</t>
  </si>
  <si>
    <t>Za obliko in mesto ev. delovne rege ali prekinitve betoniranja se je potrebno predhodno dogovoriti s projektantom statike.</t>
  </si>
  <si>
    <t>Betonska armatura mora biti obdelana v skladu z veljavninimi predpisi v kvaliteti predpisani v statičnem računu in izdelana točno po armaturnih načrtih. Pritrjena mora biti tako, da ostane med betoniranjem v zahtevanem položaju.</t>
  </si>
  <si>
    <t>Za izvajalca del so merodajne marke betonov navedene v postavkah oziroma v statičnem računu in armaturnih načrtih. V primeru neskladnosti velja tolmačenje projektanta statike.</t>
  </si>
  <si>
    <t>Za dopustna odstopanja glede pravilnosti in dimenzij gr. elementv veljajo določila DIN 18 202</t>
  </si>
  <si>
    <t>kg</t>
  </si>
  <si>
    <t>TESARSKA DELA</t>
  </si>
  <si>
    <t>Sestavni del popisa del so tudi poglavja v projektu arhitekture, podrobnejša navodila in zahteve je potrebno upoštevati v ceni za enoto : *tehnično poročilo in grafični del – arhitektura, *načrt gradbenih konstrukcij (statika), *armaturni načrti.</t>
  </si>
  <si>
    <t>Splošno:</t>
  </si>
  <si>
    <t>Vsa opažarska dela je potrebno izvajati v skladu z določili začasnih in tehničnih predpisov z obveznimi SIST-i.</t>
  </si>
  <si>
    <t>Opažni material mora po kvaliteti ustrezati določilom veljavnih tehničnih predpisov.</t>
  </si>
  <si>
    <t>Opaži morajo biti izdelani po projektirani obliki in dimanzijah oz. kotah betonskih konstrukcijz vsemi potrebnimi podporami, oporami, horizontalno in vertikalno povezavo, tako, da so stabilni in sposobni za prevzem obtežbe betona in tehnologije dela. Notranje površine opažev morajo biti ravne. Opaži morajo biti izdelani tako, da se razopaženje opravi lahko, brez pretresov in poškodovanja betonske konstrukcije.</t>
  </si>
  <si>
    <t>Standardi za tesarska dela vsebujejo, poleg izdelave same, ki je opisana v posamezni postavki, še vsa potrebna pomožna dela in ukrepe:</t>
  </si>
  <si>
    <t>*  izdelavo in demontažo opažev</t>
  </si>
  <si>
    <t>*  podpiranje, zavetrovanje in vezavo opažev</t>
  </si>
  <si>
    <t>*  ruvanje žičnikov, čiščenje opažev, sortiranje lesa in opažnih elementov</t>
  </si>
  <si>
    <t>*  vzdrževanje materiala in elemntov opažev</t>
  </si>
  <si>
    <t>*  vzdrževanje naprav in premičnih odrov in odrov, ki so potrebni za betoniranje</t>
  </si>
  <si>
    <t>*  dela in ukrepe varsva pri delu</t>
  </si>
  <si>
    <t>Opaž vidnih konstrukcij je potrebno razumeti tako, da so te neometane oz. neobložene pri katerih je predpisana poplnoma ravna površina in kjer je to navedeno, tudi vidna struktura lesa. Medsebojno veznje opažev se izvede z veznimi elementi skozi distančne cevke.</t>
  </si>
  <si>
    <t>V ceni za enoto je potrebno upoštevati tudi:</t>
  </si>
  <si>
    <t>*  najemnina, vzdrževanje, prenova opažev, nove opažne plošče za vidne betone, stroški odpisa opreme …</t>
  </si>
  <si>
    <t>*  stroške vseh potrebnih elementov, veznih sredstev, podpor, drobnega materiala, odrov za betoniranje, ograje na raobovih plošč, ….</t>
  </si>
  <si>
    <t>*  tesnila za preprečite iztekanje cementnega mleka med opažnimi ploščami in med opažem in bet. konstrukcijo, tesnenje juvidur cevi</t>
  </si>
  <si>
    <t>*  stike opažnih elementov potrdi projektant, izvajalec pripravi opažne načrte</t>
  </si>
  <si>
    <t>*  tehnološki načrt opaženja v potrditev (med drugimi preprečevanje razpok zaradi krčenja)</t>
  </si>
  <si>
    <t>*  čičenje po končanih delih z odvozom na stalno deponijo po končanih delih in fazno</t>
  </si>
  <si>
    <t>*  stroške žerjavov oz druge tehnologije za vertikalne in horiz. transporte</t>
  </si>
  <si>
    <t>*  v ceni za enoto je upoštevati tudi opaže vseh prebojev za vse vrste instalacij. Odprtine v opažu velikosti do 1m2 se ne obračunavajo posebej.</t>
  </si>
  <si>
    <t>*  vse varovalne odre za delo na višini kot zaščita pred padcem</t>
  </si>
  <si>
    <t>*  dodatne trikotne letvice na stikih različnih betonaž po detajlu odgovornega arhitekta</t>
  </si>
  <si>
    <t>*   istočasno z izdelavo opažev se vgrajujejo tudi razvodi in doze za instalacije</t>
  </si>
  <si>
    <t>V ceni opažev za "vidni beton" mora ponudnik zajeti tudi ev, strošek obdelave betona pred slikopleskarskimi deli ter vgradnjo trikotnih letvic 3x3 cm na vseh odprtih robovih ter na konzolnih ploščah za izvedbo odkapa.</t>
  </si>
  <si>
    <t>Lovilni in varovalni odri se ne obračunavajo posebej. Delovni odri morajo biti zgrajeni v skladu s predpisi o varnosti pri delu na visokih odrih in pravilno sidrani na objekt</t>
  </si>
  <si>
    <t>ZIDARSKA DELA</t>
  </si>
  <si>
    <t>Vsa dela je potrebno izvjati po določilih veljavnih tehničnih predpisov in normativov in skladno z obveznimi SIST-i.</t>
  </si>
  <si>
    <t>IZOLACIJE</t>
  </si>
  <si>
    <t>Upoštevane so vse hidroizolacije temeljev, tlakov, zidov in stropov.</t>
  </si>
  <si>
    <t>Kvaliteta in vgrajeni materiali morajo ustrezati določilom veljavnih tehničnih predpisov in normativov.</t>
  </si>
  <si>
    <t xml:space="preserve">Trakovi morajo ustrezati zahtevam SIST EN 13707 in 13969. </t>
  </si>
  <si>
    <t>Stanadardi za izolacijska dela vsebujejo poleg izdelave, opisane v postavkah še:</t>
  </si>
  <si>
    <t>* vsa dela in ukrepe po določilih veljavnih predpisov varstva pri delu</t>
  </si>
  <si>
    <t>*  pripravo materiala s prenosom do mesta vgraditve</t>
  </si>
  <si>
    <t>*  izvedbo izolacije po opisu</t>
  </si>
  <si>
    <t>ZIDANJE</t>
  </si>
  <si>
    <t>Standardi za zidarska dela vsebujejo poleg izdelave opisane v postavkah tudi vsa pomožna dela in ukrepe:</t>
  </si>
  <si>
    <t>*  vsa potrebna merjenja z določenjem točk, smeri, višin in ravnin, nameščanje in zaščito oznak, vodil itd.</t>
  </si>
  <si>
    <t>*  zaščito pred mrazom, vročino, dežjem in fizičnih poškodb, posebno za vidne zidove</t>
  </si>
  <si>
    <t>*  zidarski odri</t>
  </si>
  <si>
    <t>* varovalni odri za delo na višini kot zaščita pred padcem</t>
  </si>
  <si>
    <t>*  čiščenje prostorov, izdelkov in delovnih priprav med in po končanem delu</t>
  </si>
  <si>
    <t>Vsa dela morajo biti izvršena tako, da je zagotovljena funkcionalnost, stabilnost, varnost, natančnost in življensa doba posameznih elementov.</t>
  </si>
  <si>
    <t>VZIDAVE</t>
  </si>
  <si>
    <t>Vse vzidave in zidarske obdelave morajo biti izvršene v skladu s projektom oz. po zahtevah v drugi dokumentaciji.</t>
  </si>
  <si>
    <t>Material za vgrajevanje in obdelavo mora po kvaliteti ustrezati določilom veljavnih tehničnih predpisov.</t>
  </si>
  <si>
    <t>Standardi za vzidave in zid. obdelave vsebujejo, poleg izdelave same, ki je opisana v posamezni postavki tudi:</t>
  </si>
  <si>
    <t>*  merjenje in označevanje pozicije vzidave</t>
  </si>
  <si>
    <t>*  dolblejneje oz. drug način priprave ležišča pred vgradnjo</t>
  </si>
  <si>
    <t>*  nameščanje, sidranje, opiranje in vezanje elementa za vzidavo</t>
  </si>
  <si>
    <t>Dobava elementa načeloma ni upoštevana pri vzidavi temveč v obrtniških oz. instalaterski delih. Upoštevana je samo, če je to navedeno v posamezni postavki</t>
  </si>
  <si>
    <t>OMETI</t>
  </si>
  <si>
    <t>Standardi za omete vsebujejo, poleg izdelave same, ki je opisana v posamezni postavki tudi:</t>
  </si>
  <si>
    <t>*  potrebno predhodno čiščenje reg, in podlog ter vlaženje podlage</t>
  </si>
  <si>
    <t>*  izdelava faž, zaključkov in špalet</t>
  </si>
  <si>
    <t>*  zaščito pred mrazom, vročino, dežjem in fizičnih poškodb</t>
  </si>
  <si>
    <t>*  krpanje poškodovanih podlog</t>
  </si>
  <si>
    <t>*  ščitenje že vgrajenih elementov in konstrukcij, ki se ne ometavajo</t>
  </si>
  <si>
    <t>SKUPNA DOLOČILA</t>
  </si>
  <si>
    <t>V ceni za enoto je potrebno, upoštevati polg del navedenih v postavkah in v že zgoraj opisanih del tudi:</t>
  </si>
  <si>
    <t>*  dobava vsega osnovnega in pomožnega materiala z vsemi transporti in manipulativnimi stroški</t>
  </si>
  <si>
    <t>*  priprava malt</t>
  </si>
  <si>
    <t>*  vsi notranji transporti materiala, polizdelkov in izdelkov</t>
  </si>
  <si>
    <t>OBRAČUN KOLIČINE</t>
  </si>
  <si>
    <t>Obračun se vrši v merskih enotah v postavkah, izmere količin se obračunavajo v skladu z veljavnimi normativi.</t>
  </si>
  <si>
    <t>OBRTNIŠKA DELA SKUPAJ</t>
  </si>
  <si>
    <t xml:space="preserve">Posebne zahteve: </t>
  </si>
  <si>
    <t xml:space="preserve">Ponudba mora zajemati: </t>
  </si>
  <si>
    <t>Obračun del se vrši v merskih enotah, ki so označene v posamezni postavki.</t>
  </si>
  <si>
    <t>1.</t>
  </si>
  <si>
    <t>2.</t>
  </si>
  <si>
    <t>Posebne zahteve:</t>
  </si>
  <si>
    <t>Ponudbena cena zajema:</t>
  </si>
  <si>
    <t>kd</t>
  </si>
  <si>
    <t>Demontaža obstoječih otroških igral z začasnim deponiranjem za kasnejšo ponovno postavitev na isto mesto.</t>
  </si>
  <si>
    <t>Izdelava opaža AB stopnic, enoramno stopnišče, komplet s stopniščno ramo in nastopnimi ploskvami - obračun po m2 razvite širine opaža stopnišča.</t>
  </si>
  <si>
    <t>Sestavni del popisa del so tudi poglavja v projektu arhitekture, podrobnejša navodila in zahteve ter jih je potrebno upoštevati v ceni za enoto : *  tehnično poročilo  *  sestave tlakov, plošč in  sten *  detajli</t>
  </si>
  <si>
    <t>Vzidava vertikalnih PVC cevi fi 110 m v kamnitih zidovih (kanalizacijske in odušne cevi ter zračniki).</t>
  </si>
  <si>
    <t>kom</t>
  </si>
  <si>
    <t>3</t>
  </si>
  <si>
    <t>4</t>
  </si>
  <si>
    <t>5</t>
  </si>
  <si>
    <t>6</t>
  </si>
  <si>
    <t>7</t>
  </si>
  <si>
    <t>8</t>
  </si>
  <si>
    <t>Pozidava vratnih in okenskih prebojev kamnitih zidov z opečnimi zidaki v malti.</t>
  </si>
  <si>
    <t>Cementni obrizg, ter grobi in fini omet kamnitih zidov (deb. ometa do 3 cm).</t>
  </si>
  <si>
    <t>Protiradonska zaščita obstoječe AB plošče v pritličju objekta - izvedba z npr. IZOSELF AL PLUS v skladu s SIST EN 13790 in SIST 1031, samolepilni bitumenski trak razvijati na površini premazani s prednamazom IBITOL, preklope po potrebi pogreti z vročim zrakom.</t>
  </si>
  <si>
    <t>Dobava in naprava mikroarmiranega cementnega estriha C16/20, d = 4,5 cm, zaglajen, mikroarmatura PP vlakna z vsebnostjo 0,95 kg/m3, npr. FIBRILs F120 ali enakovredno, estrih je po obodu dilatiran s stiropor trakom, d= 1 cm, s potrebnimi talnimi dilatacijami - (v vseh prostorih pritličja in nadstropja).</t>
  </si>
  <si>
    <t>dobava vse pripadajoče kovinske podkonstrukcije,  slepih podbojev in okvirjev</t>
  </si>
  <si>
    <t>Dobava in izvedba zračnikov na korčni kritini, zračniki odušnih cevi fi 110 m, iz plastificirane pločevine.</t>
  </si>
  <si>
    <t>Dobava in montaža strešne kritine nadstrešnice iz jeklenih sendvič panelov z vmesno toplotno izolacijo deb. 6 cm, komplet z vsemi zaključnimi elementi.</t>
  </si>
  <si>
    <t xml:space="preserve">Ponovno pokrivanje grebena strehe z novimi slemenjaki v malti. </t>
  </si>
  <si>
    <t>Glej shemo oken in vrat z opisom!</t>
  </si>
  <si>
    <t>Vrata ob oknu na dvorišče (igralnica)</t>
  </si>
  <si>
    <t>Okno ob vratih na dvorišče (igralnica)</t>
  </si>
  <si>
    <t>Dvodelno okno s podsvetlobo na dvorišče (igralnica)</t>
  </si>
  <si>
    <t>Enojno okno (kuhinja)</t>
  </si>
  <si>
    <t>Enojno okno z nadsvetlobo (hodnik)</t>
  </si>
  <si>
    <t>Dvodelno okno s podsvetlobo (igralnica nadstropje)</t>
  </si>
  <si>
    <t>Enojno okno s podsvetlobo (dodatni prostor nadstropje)</t>
  </si>
  <si>
    <t>Dvodelno okno s podsvetlobo in fiksno zasteklitvijo (kotiček za starše, pralnica)</t>
  </si>
  <si>
    <t>S 01, dim. 473/210 + 64 cm - ALU stena prašno barvana</t>
  </si>
  <si>
    <t>Fiksna stena z dvojnimi enokrilnimi vrati (pritličje)</t>
  </si>
  <si>
    <t>Fiksna stena z dvojnimi enokrilnimi vrati (nadstrop.)</t>
  </si>
  <si>
    <t>S 02, dim. 473/210 + 54 cm - ALU stena prašno barvana</t>
  </si>
  <si>
    <t>Isto kot prejšnja postavka le dim. 473/210 + 54 cm !</t>
  </si>
  <si>
    <t>Dvokrilna steklena vrata (pritličje in nadstropje)</t>
  </si>
  <si>
    <t>Enokrilna steklena vrata s fiksno stransko svetlobo (pritličje in nadstropje)</t>
  </si>
  <si>
    <t>VP 03, VN 03 dim. 25 + 90/210 cm - ALU vrata z zasteklitvijo</t>
  </si>
  <si>
    <t>VP 04, VN 04 dim. 25 + 90/210 cm - ALU vrata z zasteklitvijo - požarno odporna, ki ustrezajo standardu Ei 30c</t>
  </si>
  <si>
    <t>LESENA VRATA - kuhinja</t>
  </si>
  <si>
    <t xml:space="preserve">VP 01, dim. 90/210 cm </t>
  </si>
  <si>
    <t>LESENA VRATA - WC zaposleni, pralnica</t>
  </si>
  <si>
    <t>Glej sheme oken in vrat z opisi!</t>
  </si>
  <si>
    <t>LESENA VRATA - igralnica</t>
  </si>
  <si>
    <t>LESENA VRATA - protipožarna (mansarda)</t>
  </si>
  <si>
    <t>LESENA VRATA - protipožarna (skupni vhodi)</t>
  </si>
  <si>
    <t>SANITARNE STENE PREDELNIH KABIN</t>
  </si>
  <si>
    <t xml:space="preserve">VP 06, VN 09  (dim. 60/120 cm) - 3 kabine v vsaki etaži </t>
  </si>
  <si>
    <t>VM 01, VM 02, VM 03  dim. 80/210 cm - protipožarna Ei 30c</t>
  </si>
  <si>
    <t>9</t>
  </si>
  <si>
    <t>10</t>
  </si>
  <si>
    <t>Dvokrilna vhodna steklena vrata z nadsvetlobo</t>
  </si>
  <si>
    <t xml:space="preserve">VP 07  dim. 2x105/210 cm + 45/210 cm- ALU vrata z zasteklitvijo </t>
  </si>
  <si>
    <t>VN 07, VN 08 dim. 70/210 cm</t>
  </si>
  <si>
    <t xml:space="preserve">VN 10  dim. 90/210 cm </t>
  </si>
  <si>
    <t xml:space="preserve">Kovinska ograja terase pod nadstrešnico: višine 60 cm; izvedena iz okroglih kovinskih profilov: vertikalne stojke fi 10 mm na razstoju 7,50 cm ter spodnja in zgornja pasnica iz okroglega profila fi 30 mm, pritjena na obodno kovinsko podkonstrukcijo terase. V ograji je upoštevati izvedbo prehodnih vrat širine 1 m. Konstrukcijski profili so varjeni, finalno obdelani izn zaščiteni z osnovnim premazom (2x miniziranje) in barvanje z lakom za kovine v barvi, ki jo določi projektant. Vse komplet po detajlu in navodilih projektanta. 
</t>
  </si>
  <si>
    <t>Izvedba odtoka fekalne kanalizacije sanitarnega kontejnerja do obstoječega jaška fekalne kanalizacije; izkop kanala in vgradnja kanalizacijskih cevi PVC fi 110 mm, komplet z zasipom in priklopom na obstoječi jašek fekalne kanalizacije.</t>
  </si>
  <si>
    <t>Izvedba odtoka meteorne kanalizacije strešne vode do obstoječega jaška meteorne vode (ob objektu z zadnje strani); izkop kanala in vgradnja kanalizacijske cevi PVC fi 110 mm, komplet z zasipom in priklopom na obstoječi jašek meteorne vode.</t>
  </si>
  <si>
    <t>VN 11, VN 12, VN 09 dim. 80/210 cm - protipožarna Ei 30c</t>
  </si>
  <si>
    <t>11</t>
  </si>
  <si>
    <t>12</t>
  </si>
  <si>
    <t>*  dobavo lesa in opažnih elementov, vsega pritrdilnega in  pomožnega materiala, vse transporte in manipulativne stroške</t>
  </si>
  <si>
    <t>REKONSTRUKCIJA VRTCA NA COLU</t>
  </si>
  <si>
    <t>Začasna odstranitev obstoječega peskovnika dim. 4 x 2 m, z deponiranjem mivke za kasnejšo postavitev na drugo lokacijo.</t>
  </si>
  <si>
    <t>Izdelava opaža novih AB preklad obstoječih kamnitih zidov in nosilcev v AB ploščah. Obračun po m2 razvite širine preklade oziroma nosilca.</t>
  </si>
  <si>
    <t>Izdelava opaža čela AB masivne plošče deb. 17 cm, za izdelavo stopniščne odprtine.</t>
  </si>
  <si>
    <t>Izdelava opaža linijskega nosilca na obstoječi talni plošči pritličja, dvostranski opaž višine 18 cm v širini zidu deb. 55 cm.</t>
  </si>
  <si>
    <t xml:space="preserve">Izdelava enostranskega linijskega opaža kamnitih zidov višine do 20 cm za izdelavo ležišča za naleganje novih AB plošč v utoru kamnitega zidu. </t>
  </si>
  <si>
    <t>Izvedba izravnave podlage z izravnalno maso minimalne deb. 2 mm in lepilom po navodilih proizvajalca, vključno s predpremazom.</t>
  </si>
  <si>
    <t>Dobava in izvedba epoksi premaza z 2 x nanosom epoksidni premaz s povišano kemično odpornostjo kot npr. MAPECOAT I24 (strojnica v mansardi).</t>
  </si>
  <si>
    <t>Dobava in montaža obrobe višine 10 cm, v osnovnem materialu, barve kot gumasta obloga kot npr. NORAPLAN ECO 2 mm, col ( ), robni stik stena - tla s specialno 1 K PUR fugirno maso - hladni var.</t>
  </si>
  <si>
    <t>13</t>
  </si>
  <si>
    <t>14</t>
  </si>
  <si>
    <t>Zavarovanje mej gradbišča v skladu s predpisi.</t>
  </si>
  <si>
    <t>Demontaža vseh obstoječih oken in vrat na fasadi objekta, z iznosom iz objekta in odvozom v trajno deponijo, vključno s plačilom vseh taks in pristojbin.</t>
  </si>
  <si>
    <t>Demontaža vseh obstoječih notranjih lesenih vrat v objektu, z iznosom iz objekta in odvozom v trajno deponijo, vključno s plačilom vseh taks in pristojbin.</t>
  </si>
  <si>
    <t>Rušenje obstoječega tlaka v pritličju objekta do betonske plošče - v sestavi cementni estrih deb. 5 cm in keramika,  z iznosom, nakladanjem in odvozom ruševin v trajno deponijo, vključno s plačilom vseh taks in pristojbin.</t>
  </si>
  <si>
    <t>Rušenje obstoječih dotrajanih ometov kamnitih zidov, z iznosom iz objekta, nakladanjem in odvozom ruševin v trajno deponijo, vključno s plačilom vseh taks in pristojbin.</t>
  </si>
  <si>
    <t>Rušenje utora za naleganje nove AB plošče (dim. 30/30 cm v obstoječih kamnitih zidovih v liniji odstranjene lesene plošče), z iznosom ruševin iz objekta, nakladanjem in odvozom v trajno deponijo, vključno s plačilom vseh taks in pristojbin.</t>
  </si>
  <si>
    <t>Rušenje utorov v kamnitih zidovih (dim 10/10 cm) za izvedbo podometne instalacije, z iznosom ruševin iz objekta, nakladanjem in odvozom v trajno deponijo, vključno s plačilom vseh taks in pristojbin.</t>
  </si>
  <si>
    <t>Razna nepredvidena rušitvena dela vpisana v gradbeni dnevnik in potrjena s strani nadzornega inženirja. KV delavec</t>
  </si>
  <si>
    <t>Dobava in vgrajevanje armaturnih mrež MA 500/560.</t>
  </si>
  <si>
    <t>Dobava in vgrajevanje armature nad fi 12 mm, S 500 B.</t>
  </si>
  <si>
    <t>Dobava in vgrajevanje armature RA do fi 12 mm, S 500 B.</t>
  </si>
  <si>
    <t>Dobava in vgrajevanje betona C 30/37, XC 2, PV - II, Dmax. 16 mm (stopnice).</t>
  </si>
  <si>
    <t>Dobava in vgrajevanje betona v AB plošče, deb. 12 cm, (nad lokalom), C 30/37, XC 2, PV - II, Dmax. 16 mm, k.pr.  0,12 - 0,20 m3/m2.</t>
  </si>
  <si>
    <t>Dobava in vgrajevanje betona v AB plošče, deb. 17 cm, (nad pritličjem in nadstropjem), C 30/37, XC 2, PV - II, Dmax. 16 mm, k.pr.  0,17 m3/m2.</t>
  </si>
  <si>
    <t xml:space="preserve">Dobava in vgrajevanje betona v AB horizontalne vezi masivnih AB plošč (v obstoječih kamnitih zidovih in nad kamnitimi nosilnimi zidovi), beton C 25/30. </t>
  </si>
  <si>
    <t>Dobava in vgrajevanje betona za vertikalne vezi in stebre, k.pr. 0,10 - 0,20  m3/m1, C 30/37, XC 2, PV - II, Dmax. 16 mm.</t>
  </si>
  <si>
    <t>Dobava in vgrajevanje betona za preklade in nosilce, k.pr. 0,10 - 0,20  m3/m1, C 30/37, XC 2, PV - II, Dmax. 16 mm.</t>
  </si>
  <si>
    <t>Pred pričetkom del mora izvajalec izdelati projekt izvajanja betonskih konstrukcij, ki ga morati potrditi nadzorni inženir in projektant gradbenih konstrukcij. Strošek mora biti zajet v cenah na enoto mere.</t>
  </si>
  <si>
    <t>Montaža in demontaža cevnega fasadnega delovnega odra, višine do 6,50 m, vključno z najemnino.</t>
  </si>
  <si>
    <t>Izdelava opaža manjših odprtin v AB plošči za prehod instalacij in kanalizacije, dim: 20/20 cm.</t>
  </si>
  <si>
    <t>Izdelava opaža odprtine v AB plošči deb. 17 cm dim. 85/75 cm, za prehod dvigala.</t>
  </si>
  <si>
    <t>Izdelava opaža AB stropnih plošč, višina podpiranja do 3,00 m.</t>
  </si>
  <si>
    <t>Dobava in izvedba revizijskega jaška (meteorna strešna voda), iz betonske cevi fi 60 cm, globine do 0,5 m, z obbetoniranjem in obdelavo dna, skupaj z LTŽ pokrovom dim. 60/60 cm.</t>
  </si>
  <si>
    <t>Dobava in montaža tipskega PVC peskolova dim. 40/40 cm z odtočno cevjo strešne vode z zadnje strani.</t>
  </si>
  <si>
    <t>I. PRIPRAVLJALNA DELA</t>
  </si>
  <si>
    <t>II. RUŠITVENA DELA</t>
  </si>
  <si>
    <t>III. BETONSKA DELA</t>
  </si>
  <si>
    <t>IV. TESARSKA DELA</t>
  </si>
  <si>
    <t>V. ZIDARSKA DELA</t>
  </si>
  <si>
    <t>VI. KANALIZACIJA</t>
  </si>
  <si>
    <t>VII. KROVSKO KLEPARSKA DELA</t>
  </si>
  <si>
    <t xml:space="preserve">Sanitarni montažni kontejner: 
- dobava in montaža sanitarnega kontejnerja (kot npr. dobavitelja REM d.o.o.). Kontejner je zunanjih dim.: dolžina 2,989 m, širina 2,435 m, višina 2,915 m. Zunanji obod kontejnerja (stene, streha in pod) so iz profilirane pocinkane pločevine z izolacijskim polnilom, kar ustreza današnjim standardom toplotne prevodnosti in zvočne izolativnosti. Kontejner ima dva ločena prostora z 2 vhodnimi vrati (sanitarni del in garderoba). Sanitarni del ima okno in ločeno WC kabino s predelno steno in vrati, školjko s kotličem ter v predprostoru umivalnik z ogledalom in bojlerjem. V kontejnerju je instalirana vsa elektro in vodovodna instalacija. Izvesti je potrebno elektro in vodovodni priključek, odtok fekalne vode se priključi na obstoječo fekalno kanalizacijo. Montaža kontejnerja se izvede na že postavljene sidrne zemeljske vijake na vogalih s potrebnim fiksiranjem. </t>
  </si>
  <si>
    <t>Malotovorno dvigalo: 
- dobava in montaža malotovornega dvigala -standard (SIST EN 81-3), nosilnost 100 kg, hitrost vožnje 0,31 m/s, višina dvigala 3,27 m, število postaj - 2, število dohodov - 2, sistem pogona: elekrktrični, reduktorski z enohitrstnim el. motorjem, kabina in protiutež vpeta direktno, položaj pogona: zgoraj v jašku z urejenim dostopom, jašek dvigala: kovinska konstrukcija obložena z mavčnimi ploščami z zunanje strani, dim,: širina 0,75 x globina 0,85 m, vrata jaška: vertikalna smična dim.: 500 x 600 mm izdelana iz inox pločevine, kabina dvigala: neprehodna, izdelana iz inox pločevine s predelno polico, osvetljena, dim.: 500x600x600 mm, sistem krmiljenja: zunanji klicni sistem, univerzalno tipkalo, el. krmilna plošča v mikroprocesorski tehniki vgrajena v kovinski omari, signalizacija: signali zasedenosti in prisotnosti dvigala v zunanjih etažnih tipkalih, možnost pošiljanja dvigala gor in dol v vsaki etaži, El. instalacija: za suhe prostore 3 x 400/230 V, 50 Hz.</t>
  </si>
  <si>
    <t>IX. KERAMIČARSKA DELA</t>
  </si>
  <si>
    <t>Dobava in polaganje talnih granitogres nedrsečih ploščic, deb. 1 cm protizdrsni razred R12, fuge 2mm, bel cement (končno strukturo potrdi odg. proj. arh.), polimerno modificirana, hitro vezoča fugirna masa, visikoelastična cementno vezana vodotesna masa armirana s PVC mrežico deb. 0,5 cm. Stik s steno z zaokrožnico, kitan s trajno elastičnim kitom, vključno z oblogo iz keramičnih ploščic višine 10 cm, v prostorih kjer ni stenske keramične obloge. Ploščice po izbiri naročnika in projektanta. Vse komplet s pomožnimi deli in prenosi (tlak v razdelilni kuhinji).</t>
  </si>
  <si>
    <t>čiščenje položene keramike in prostora po opravljenem delu.</t>
  </si>
  <si>
    <t>X. TLAKARSKA  DELA</t>
  </si>
  <si>
    <t>za obloge stopnišč mora izvajalec zagotoviti namenske elemente za oblogo s primernimi detajli za zagotavljanje varnosti pri uporabi.</t>
  </si>
  <si>
    <t>XI. MAVČNOKARTONSKA DELA</t>
  </si>
  <si>
    <t>Vse stene in stropovi morajo zadostiti zahtevam, ki izhajajo iz študije požarne varnosti in zvočnega elaborata.</t>
  </si>
  <si>
    <t>Izvajalec mora predhodno predstaviti materiale in tehnične kataloške rešitve za vgradnjo.</t>
  </si>
  <si>
    <t>Izvajalec mora zagotoviti tehnično pravilno vgradnjo mavčnokartonskih predelnih sten, da ne prihaja do zvočnih mostov, kar je potrebno uskladiti z glavnim izvajalcem pri izvedbi zidarskih del.</t>
  </si>
  <si>
    <t>Zvočna izolacija v mavčnih stenah mora zagotavljati zadostno trdnost, da se ne sesede.</t>
  </si>
  <si>
    <t>Izvajalec mora zagotoviti tehnično pravilno obdelavo prebojev na mavčnokartonskih predelnih stenah in spuščenih stropovih, da je le ta skladna z zanovo požarne varnosti.</t>
  </si>
  <si>
    <t>Izvajalec mora uskladiti in zagotoviti vgradnjo podkonstrukcije notranjih vrat in steklenih sten.</t>
  </si>
  <si>
    <t>Izvajalec mora pregledati, uskladiti in zagotoviti izvedbo sten, da bo mogoča vgradnja elementov strojnih instalacij, ki potekajo v stenah, zlasti na mestih križanj.</t>
  </si>
  <si>
    <t>Izvajalec mora zagotoviti vse potrebne ojačitve za sanitarne elemente oz. opremo, ki je vrisana v projektu in je predvideno njeno pritrjevanje na steno (table, projektorji, ipd.).</t>
  </si>
  <si>
    <t>Izvajalec mora zagotoviti obdelavo stikov mavčnokatronskih oblog z drugimi stenami in stropovi z izvedbo senčnih fug in obdelavo z akrilnim kitom.</t>
  </si>
  <si>
    <t>Izvajalec mora zagotoviti izvedbo mehkih stikov na stikih med fasado in mavčno oblogo, z vgradnjo podložnih trakov iz penjenega polietilena ali nabrekaojočih tesnilnih trakov debeline 5 mm.</t>
  </si>
  <si>
    <t>Izvajalec mora zagotoviti vgradnjo kovinskih vogalnikov in obdelavo špalet.</t>
  </si>
  <si>
    <t>Mavčnokartonska dela se morajo izvajati po tehničnih detajlih in navodilih proizvajalca.</t>
  </si>
  <si>
    <t>Izvedbene detalje kot so stiki in dilatacije, mora izvajalec uskladiti s tehnologijo proizvajalca in jih posredovati v potrditev odgovornemu projektantu.</t>
  </si>
  <si>
    <t>Pri izvedbi stropov mora izvajalec upoštevati izvedbo s primerno togimi pritrdili ali jekleno podkonstrucijo v primeru večjih višin.</t>
  </si>
  <si>
    <t>V vseh mokrih prostorih morajo biti stene in stropovi iz vodoodpornih mavčnih plošč.</t>
  </si>
  <si>
    <t>Vse stike plošč je potrebno bandažirati z mrežico in kitom (vodoodporni kit v mokrih prostorih).</t>
  </si>
  <si>
    <t>Vsa dela kot izhaja iz opisa postavke upoštevajoč vsa zgoraj navedene posebne zaheve, snemanje mer na objektu, kompletno izdelavo izrezov za prehode instalacij, vse fikse in premične delovne odre za izvedbo del, ves pritrdilni in vezni material, vsa pripravljalna in zaključna dela ter čiščenje po končanih delih.</t>
  </si>
  <si>
    <t>Obračun del se vrši v merskih enotah, ki so označene pri posamezni postavki. Odprtine večje od 3 m se odbijajo v celoti.</t>
  </si>
  <si>
    <t>Izvajalec naj predhodno pripravi variantne vzorce fasade (barva in granulacija) po zahtevi projektanta v velikosti 1m/1m. Vse materiale mora pred vgradnjo potrditi odgovorni projektant arhitekture.</t>
  </si>
  <si>
    <t>Obračun del se vrši v merskih enotah, ki so označene v posamezni postavki. V navedenih površinah fasad so upoštevani odbitki okenskih in vratnih odprtin večji od 3m2.</t>
  </si>
  <si>
    <t>snemanje potrebnih izmer na objektu,</t>
  </si>
  <si>
    <t>čiščenje in pripravo površin pred pričetkom dela,</t>
  </si>
  <si>
    <t>vsa pripravljalna dela na objektu,</t>
  </si>
  <si>
    <t>izvedbo fasadnih odrov,</t>
  </si>
  <si>
    <t>dobavo, transport in vgradnjo vsega osnovnega, pritrdilnega, spojnega in pomožnega materiala,</t>
  </si>
  <si>
    <t xml:space="preserve"> čiščenje izdelkov in okolice po končanih delih,</t>
  </si>
  <si>
    <t>vsa dela in ukrepe po določilih veljavnih predpisov varstva pri delu,</t>
  </si>
  <si>
    <t>izvedbo zaključkov ob okenskih špaletah in na stiku z okenskimi policami,</t>
  </si>
  <si>
    <t>izvedbo zaključnih odkapnih letev na stiku s coklom,</t>
  </si>
  <si>
    <t>izvedbo ojačitev vogalov na okenskih odprtinah,</t>
  </si>
  <si>
    <t>XV. FASADERSKA DELA</t>
  </si>
  <si>
    <t>XVI. RAZNA DELA</t>
  </si>
  <si>
    <t>XIV. SLIKOPLESKARSKA DELA</t>
  </si>
  <si>
    <t>opleskane površine morajo biti enotnega tona, ne smejo se poznati sledovi od slikopleskarskega orodja,</t>
  </si>
  <si>
    <t>izvajalec mora z glavnim izvajalcem uskladiti pogoje za primerno izvedbo površin za izvedbo del in izvesti pregled že izvedenih površin,</t>
  </si>
  <si>
    <t>izvajalec mora izvesti vsa potrebna preddela za pripravo površin za pleskanje,</t>
  </si>
  <si>
    <t>izvajalec je dolžan izvesti zaščito vseh vgrajenih materialov in izdelkov ob izvajanju pleskanja in izvesti čiščenje po končanih delih,</t>
  </si>
  <si>
    <t>delovne odre za izvedbo pleskarskih del je dolžan zagotoviti izvajalec slikopleskarskih del, skladno s pogoji za zagotavljanje varnosti pri delu,</t>
  </si>
  <si>
    <t>pregled površin in snemanje mer na objektu,</t>
  </si>
  <si>
    <t>vsa pripravljalna dela za pripravo površin za pleskanje, čiščenje in nanašanje emulzij,</t>
  </si>
  <si>
    <t>predhodno zaščito prostorov, vgrajenih materialov in izdelkov,</t>
  </si>
  <si>
    <t>izvedbo delovnih fiksnih in pomičnih odrov,</t>
  </si>
  <si>
    <t>dobavo materiala in pomožnega materiala ter izvedbo pleskanja,</t>
  </si>
  <si>
    <t>odstranjevanje zaščite,</t>
  </si>
  <si>
    <t>čiščenje prostorov po pleskanju.</t>
  </si>
  <si>
    <t>izvedbo pokrivnih sistemskih letev na stiku s stavbnim pohištvom,</t>
  </si>
  <si>
    <t>vgradnjo dilatacijskih profilov na stiku s fasado iz drugih materialov,</t>
  </si>
  <si>
    <t>izvedbo dilatacijskih stikov, kjer je to potrebno zaradi večjih dimenzij.</t>
  </si>
  <si>
    <t>vse zaheve iz prejšnjega odstavka,</t>
  </si>
  <si>
    <t>Dobava in vgradnja RF ločitvenih profilov, pripir in letev v tlakih dimenzij do 30/30mm, kjer se pojavijo višinske razlike ali sprememba v obdelavi tlakov.</t>
  </si>
  <si>
    <t>Dobava in vgradnja stopniščnega držala ob zidu, dvojni na višini 60 cm in 100 cm, iz okroglih kovinskih profilov fi 50 mm s sidranjem v obstoječi kamniti zid. Kovinsko držalo je finalno obdelano in zaščiteno z osnovnim premazom (2x miniziranje) in barvanje z lakom za kovine v barvi, ki jo določi projektant. Izvedba po detajlu projektanta.</t>
  </si>
  <si>
    <t xml:space="preserve">Doplačilo za izvedbo prehodnih vrat v ograji - vrata so širine 1,65, višine 1,20m, enokrilna, opremljena s cilindrično ključavnico.  
</t>
  </si>
  <si>
    <t xml:space="preserve">Dobava in montaža panelne žične ograje (v liniji obstoječe odstranjene in ograja zunanje enote toplotne črpalke), višina ograje je 1,20 m, tip ograje npr. panel builder fence strong 250 x 123 cm (zelen), s kvadratnimi plastificiranimi stebriči, skupaj s podstavki za stebre builder kvadrat 60x60 (vroče cinkan), izvedba komplet z vsemi potrebnimi deli in spojnim ter sidrnim materialom.   
</t>
  </si>
  <si>
    <t xml:space="preserve">Kovinski nosilci HEA 26, L = 7,00 m, kd 2  - dobava in montaža kovinskih nosilcev za podpiranje obstoječe strešne konstrukcije ob rušitvi nosilnega kamnitega zidu. Kovinski nosilci HEA 26 so finalno obdelani in zaščiteni z osnovnim premazom (2x miniziranje) in barvanje z lakom za kovine. Montažo izvesti ob začetku rušitve z ene in druge strani kamnitega zidu s postavitvijo nosilcev na pripravljena ležišča. 
</t>
  </si>
  <si>
    <t xml:space="preserve">Kovinska konstrukcija nadstrešnice; 
Izdelava, dobava in montaža kovinske konstrukcije nadstrešnice. Celotna konstrukcija je tlorisnih dimenzij 9,0/3,50 m; konstrukcija je sestavljena iz: 4 stebričev (škatlasti profil 120/120/6,30 mm - l=3,05 m), iz primarnih nosilcev (škatlast profil 120/120/4,50 mm, l=4 m (kd2), l=5,20m (kd2)) - 2 nosilca sta sidrana oziroma vijačena v fasado objekta ter iz sekundarnih nosilcev (škatlast profil 60/120/5 mm, l=3,47m na razstoju 98 cm (kd 11). Talna konstrukcija (tla oziroma pod pa je izveden iz primarnih nosilcev iz NPU 120 mm, i= 7,68m (kd 2) in iz sekundarnih nosilcev škatlast profil 80/80/3,6mm na razstoju 40 cm (kd 19). Konstrukcijski profili so varjeni, finalno obdelani in zaščiteni z osnovnim premazom (2x miniziranje) in barvanje z lakom za kovine v barvi, ki jo določi projektant. Vse komplet po detajlu in navodilih projektanta. Vertikalni stebriči nadstrešnice so sidrani na temeljne zemeljske sidrne vijake z varjenjem s sidrno kovinsko ploščico 225/200/10mm (4x). 
</t>
  </si>
  <si>
    <t xml:space="preserve">Pred začetkom del je potrebno izdelati delavniški načrt kovinskih izdelkov, katerega potrdi odgovorni projektant gradbenih konstrukcij oziroma odgovorni projektant arhitekture. </t>
  </si>
  <si>
    <t>Varjenje lahko izvajajo le varilci z veljavnimi dokazili.</t>
  </si>
  <si>
    <t>Prašno barvanje notranjih kovinskih izdelkov se vrši v delavnici, na objektu se vrši montaža gotovih izdelkov.</t>
  </si>
  <si>
    <t>pravočasno dobavo in vgradnja sider in pritrdil v osnovno konstrukcijo,</t>
  </si>
  <si>
    <t>izdelavo delavniških načrtov pred začetkom del,</t>
  </si>
  <si>
    <t>dobavo, transport, skladiščenje in vgradnjo vsega osnovnega, pritrdilnega, spojnega materiala,</t>
  </si>
  <si>
    <t xml:space="preserve">izdelavo izdelkov v delavnici, transport do objekta, skladiščenje in prenosi do mesta vgraditve, </t>
  </si>
  <si>
    <t>čiščenje izdelkov in prostorov po izvršeni montaži ter zavarovanje le-teh do predaje naročniku,</t>
  </si>
  <si>
    <t>vsa gradbena dela pri vgradnji kovinskih izdelkov.</t>
  </si>
  <si>
    <t>VIII. KLJUČAVNIČARSKA DELA</t>
  </si>
  <si>
    <t xml:space="preserve">Dobava in vzidava  strešnih oken kot npr. Velux v obstoječo leseno strešno konstrukcijo iz tramičev, ki je popodena z deskami in krita s korčno kritino. Strešno okno (npr. tipa Velux GGL - FK08) je dim. 140/66 cm, iz impregniranega naravnega lesa, standardno jekleno okovje, inox kljuka, sredinsko vpetje in odpiranje zgoraj, opremljeno z medstekelno žaluzijo. Zvočna izolativnost 34 dB, toplotna prevodnost termopan zasteklitve 1,00 W/m2K. </t>
  </si>
  <si>
    <t xml:space="preserve">vse mere je potrebno predhodno preveriti na objektu, </t>
  </si>
  <si>
    <t>izvesti je potrebno izračun pritrdilnih sredstev za dano vetrovno lokacijo Col z upoštevanjem hitrosti vetra 30m/s.A7,</t>
  </si>
  <si>
    <t>vse stike in zatesnitve oblikovati tako, da je zagotovljena trajnost za predvideno garancijsko dobo</t>
  </si>
  <si>
    <t>vgradnjo kleparskih elementov je potrebno koordinirati z izvjalci drugih del.</t>
  </si>
  <si>
    <t>izdelati je potrebno delavniško dokunetacijo (detajle pritrjavanja obrob in dispozicijo pritrdilnih sredstev),</t>
  </si>
  <si>
    <t xml:space="preserve">delo v delavnici in na objektu, z vsemi dajatvami, </t>
  </si>
  <si>
    <t>dobavo osnovnega, pritrdilnega in pomožnega materiala, z vsemi transportnimi in manipulativnimi stroški,</t>
  </si>
  <si>
    <t xml:space="preserve">prevoz izdelkov in materiala na objekt, nakladanje, razkladanje, skladiščenje in prenose do mesta vgraditve, </t>
  </si>
  <si>
    <t>čiščenje izdelkov po končanem delu,</t>
  </si>
  <si>
    <t>vsa dela in ukrepe po določilih zakona o varstvu pri delu.</t>
  </si>
  <si>
    <t>izvajalec mora z glavnim izvajalcem uskladiti pogoje za primerno izvedbo površin za polaganje,</t>
  </si>
  <si>
    <t>izvesti pregled že izvedenih površin,</t>
  </si>
  <si>
    <t>izvajalec mora predhodno zagotoviti vzorce keramike, vzorce potrdi odgovorni projektant arhitekture,</t>
  </si>
  <si>
    <t>fuge stenske in talne keramika se morajo v največji možni meri ujemati,</t>
  </si>
  <si>
    <t>debelina fug naj ne presega 1,5mm oziroma debeline, ki jo določi odgovorni projektant arhitekture,</t>
  </si>
  <si>
    <t>v mokrih prostorih je potrebno uporabiti fugirni material na silikonski osnovi,</t>
  </si>
  <si>
    <t>pred polaganjem izvajalec skupaj z nadzorom in projektantom pregleda površine oblaganja in določi lokacije oblaganja sten in tlaka in izhodiščne točke in smeri za polaganje,</t>
  </si>
  <si>
    <t>pred polaganjem talne keramike v lepilno malto v sanitarijah kjer je izvedena hidroizolacija s polimercementno maso je preveriti stanje omenjene hidroizolacije, pri polaganju pa dela izvajati tako, da se le-ta ne poškoduje,</t>
  </si>
  <si>
    <t>polaganje keramike ob vodovodnih in elektro priključkih izvesti tako, da so stiki pokriti s rozetami,</t>
  </si>
  <si>
    <t>izvajalec mora zagotoviti dodatno keramiko za morebitno menjavo v času uporabe objekta (1-3% površine).</t>
  </si>
  <si>
    <t>pregled površin in izmere ter vsa potrebna preddela za pripravo površin,</t>
  </si>
  <si>
    <t>dobavo vsega materijala z vsemi transporti in manipulativnimi stroški: keramične ploščice, materijal za malte, lepilo za keramiko, fugirno maso,</t>
  </si>
  <si>
    <t>pripravo malte, lepila in mase za fugiranje,</t>
  </si>
  <si>
    <t>v sklopu posamezne postavke talne keramike so vključene tudi nizkostenske obrobe iz enake keramike,</t>
  </si>
  <si>
    <t>v sklopu posamezne postavke talne keramike je potrebno vključiti kitanje spoja z vertikalno površino s trajno elastičnim kitom,</t>
  </si>
  <si>
    <t>v sklopu posamezne stenske keramike je potrebno zajeti obdelave zunanjih robov s PVC vogalniki,</t>
  </si>
  <si>
    <t>v sklopu posamezne postavke stenske keramike je potrebno zajeti obdelavo špalet v okenskih odprtinah,</t>
  </si>
  <si>
    <t>izvedbo dilatacij v keramiki z namenskimi kovinskimi elementi,</t>
  </si>
  <si>
    <t>izvajalec mora predhodno zagotoviti vzorce talne obloge, vzorce potrdi odgovorni projektant arhitekture,</t>
  </si>
  <si>
    <t>pred polaganjem izvajalec skupaj z nadzorom in projektantom pregleda površine oblaganja in določi lokacije oblaganja in izhodiščne točke ter smeri za polaganje,</t>
  </si>
  <si>
    <t>pred polaganjem je potrebno izvesti meritve vlažnosti tlakov in zagotoviti premaz s parno zaporo v primeru prekoračene vlažnosti,</t>
  </si>
  <si>
    <t>zaključne obrobe iz enakega materiala kot talna obloga,</t>
  </si>
  <si>
    <t>izvajalec mora zagotoviti dodatno površine oblog za morebitno menjavo v času uporabe objekta (1-3% površine),</t>
  </si>
  <si>
    <t>pregled in čiščenje podlog ter vsa potrebna preddela za pripravo površin,</t>
  </si>
  <si>
    <t>izvedbo parne zapore v kolikor je v predvidenem času izvajanja vlažnost prekomerna,</t>
  </si>
  <si>
    <t>dobavo osnovnega materiala za talne obloge,</t>
  </si>
  <si>
    <t>dobavo ostalega materiala za izvedbo,</t>
  </si>
  <si>
    <t>maso za izravnavo podloge,</t>
  </si>
  <si>
    <t>lepilo za lepljenje talnih oblog,</t>
  </si>
  <si>
    <t>obrobne letve oziroma zaključne trakove,</t>
  </si>
  <si>
    <t>pritrdilni materjal za obrobne letve,</t>
  </si>
  <si>
    <t>nanašanje izravnalne mase,</t>
  </si>
  <si>
    <t>prevoz materijala in orodja na objekt, z nakladanjem, razkladanjem, skladiščenjem ter notranjimi transporti do mesta vgraditve,</t>
  </si>
  <si>
    <t>polaganje, prikrojitev in lepljenje talne obloge in obrob.</t>
  </si>
  <si>
    <t>XII. MIZARSKA DELA</t>
  </si>
  <si>
    <t>Vse mere navedene v popisu so zidarske in jih je treba obvezno kontrolirati na licu mesta. Izvajalec mora z glavnim izvajalcem ob izvedbi betonskih in zidarskih uskaditi izvedbo za primerno vgradnjo.</t>
  </si>
  <si>
    <t>Stavbno pohištvo in pripradajoča oprema (kljuke, ključavnice, odbojniki,...) se izdeluje po potrjenih shemah iz projekta usklajenih z izmerami na objektu oziroma skladno z dogovorjenimi detajli vgradnje. Izvajalec prehodno izdela delavniške risbe, ki jih potrdi projektant arhitekture.</t>
  </si>
  <si>
    <t>Vse izdelki morajo zadostiti zahtevam, ki izhajajo iz študije požarne varnosti in zvočnega elaborata za posamezno pozicijo.</t>
  </si>
  <si>
    <t>Barve profilov, zaključne obloge in tipe kljuk ter ključavnic določi odgovorni projektant arhitekture.</t>
  </si>
  <si>
    <t>Izvajalec je dolžan izdelati protokol odpiranja vrat s sistemskimi ključi in ga uskladiti z naročnikom.</t>
  </si>
  <si>
    <t>Pri vgradnji je potrebno zagotoviti ves ojačitveni material (ojačitve v mavčnih stenah, kovinske podkonstrukcije, kovinska pritrdila in kozole...,) za vgradnjo stavbnega pohištva. Kovinski izdelki, ki so v stiku z vlago morajo biti antikorozijsko zaščiteni.</t>
  </si>
  <si>
    <t>Vgrajeno okovje mora biti primerno za javne objekte in zagotavljati trajnost pri manipulaciji.</t>
  </si>
  <si>
    <t>Pri vratih kjer je navedeno naj se vgradi talni odbojnik je porebno upoštevati inox polkrožni talni odbojnik.</t>
  </si>
  <si>
    <t>Pri vratih, kjer so predvidene talne pripire mora izvajalec uskladiti pozicije pripir ali ločilnih letvic.</t>
  </si>
  <si>
    <t>Pri pozcijah kjer je navedena rešetka je potrebno upoštevati vgradnjo alu prezračevalne rešetke velikosti po projektu strojnih instalacij skupaj z izvedbo izreza.</t>
  </si>
  <si>
    <t>snemanje izmer na licu mesta,</t>
  </si>
  <si>
    <t>dobavo vsega osnovnega in pomožnega materijala ter okovja, kljuk, ključavnic, z vsemi transportnimi in manipulativnimi stroški,</t>
  </si>
  <si>
    <t>gradbeno pomoč na objektu,</t>
  </si>
  <si>
    <t>čiščenje po izvršeni montaži in zaščita do predaje naročniku,</t>
  </si>
  <si>
    <t>vse potrebne tesnitve notranjih in zunanjih zapir,</t>
  </si>
  <si>
    <t>vsa dela in ukrepi po predpisih varstva pri delu.</t>
  </si>
  <si>
    <t>Obrizg ter grobi in fini omet na novo pozidanih delov fasade, krpanje poškodovanega ometa in obdelava špalet.</t>
  </si>
  <si>
    <r>
      <rPr>
        <b/>
        <sz val="10"/>
        <rFont val="Calibri"/>
        <family val="2"/>
      </rPr>
      <t>OP 01, dim. 90/210 + 45 cm</t>
    </r>
    <r>
      <rPr>
        <sz val="10"/>
        <rFont val="Calibri"/>
        <family val="2"/>
      </rPr>
      <t xml:space="preserve"> - PVC vrata v beli barvi</t>
    </r>
  </si>
  <si>
    <r>
      <rPr>
        <b/>
        <sz val="10"/>
        <rFont val="Calibri"/>
        <family val="2"/>
      </rPr>
      <t>OP 02, dim. 153/156 cm</t>
    </r>
    <r>
      <rPr>
        <sz val="10"/>
        <rFont val="Calibri"/>
        <family val="2"/>
      </rPr>
      <t xml:space="preserve"> - PVC fiksno v beli barvi</t>
    </r>
  </si>
  <si>
    <r>
      <rPr>
        <b/>
        <sz val="10"/>
        <rFont val="Calibri"/>
        <family val="2"/>
      </rPr>
      <t>OP 03, dim. 286/208 cm</t>
    </r>
    <r>
      <rPr>
        <sz val="10"/>
        <rFont val="Calibri"/>
        <family val="2"/>
      </rPr>
      <t xml:space="preserve"> - PVC okno v beli barvi</t>
    </r>
  </si>
  <si>
    <r>
      <rPr>
        <b/>
        <sz val="10"/>
        <rFont val="Calibri"/>
        <family val="2"/>
      </rPr>
      <t>OP 04, dim. 65/63 cm</t>
    </r>
    <r>
      <rPr>
        <sz val="10"/>
        <rFont val="Calibri"/>
        <family val="2"/>
      </rPr>
      <t xml:space="preserve"> - PVC okno v beli barvi</t>
    </r>
  </si>
  <si>
    <r>
      <rPr>
        <b/>
        <sz val="10"/>
        <rFont val="Calibri"/>
        <family val="2"/>
      </rPr>
      <t>OP 05, dim. 103/63 cm</t>
    </r>
    <r>
      <rPr>
        <sz val="10"/>
        <rFont val="Calibri"/>
        <family val="2"/>
      </rPr>
      <t xml:space="preserve"> - PVC okno v beli barvi</t>
    </r>
  </si>
  <si>
    <r>
      <rPr>
        <b/>
        <sz val="10"/>
        <rFont val="Calibri"/>
        <family val="2"/>
      </rPr>
      <t>OP 06, dim. 126/141 + 63 cm</t>
    </r>
    <r>
      <rPr>
        <sz val="10"/>
        <rFont val="Calibri"/>
        <family val="2"/>
      </rPr>
      <t xml:space="preserve"> - PVC okno v beli barvi</t>
    </r>
  </si>
  <si>
    <r>
      <rPr>
        <b/>
        <sz val="10"/>
        <rFont val="Calibri"/>
        <family val="2"/>
      </rPr>
      <t>ON 01, ON 02, dim. 286/175 cm</t>
    </r>
    <r>
      <rPr>
        <sz val="10"/>
        <rFont val="Calibri"/>
        <family val="2"/>
      </rPr>
      <t xml:space="preserve"> - PVC okna v beli barvi</t>
    </r>
  </si>
  <si>
    <r>
      <rPr>
        <b/>
        <sz val="10"/>
        <rFont val="Calibri"/>
        <family val="2"/>
      </rPr>
      <t>ON 03, dim. 65/175 cm</t>
    </r>
    <r>
      <rPr>
        <sz val="10"/>
        <rFont val="Calibri"/>
        <family val="2"/>
      </rPr>
      <t xml:space="preserve"> - PVC okno v beli barvi</t>
    </r>
  </si>
  <si>
    <r>
      <rPr>
        <b/>
        <sz val="10"/>
        <rFont val="Calibri"/>
        <family val="2"/>
      </rPr>
      <t>ON 04, ON 05 dim. 136/152 cm</t>
    </r>
    <r>
      <rPr>
        <sz val="10"/>
        <rFont val="Calibri"/>
        <family val="2"/>
      </rPr>
      <t xml:space="preserve"> - PVC okna v beli barvi</t>
    </r>
  </si>
  <si>
    <t>Vse mere navedene v popisu so zidarske in jih je potrebno obvezno kontrolirati na licu mesta. Izvajalec mora z glavnim izvajalcem ob izvedbi betonskih in zidarskih del uskaditi izvedbo za primerno vgradnjo.</t>
  </si>
  <si>
    <t>Vsi izdelki morajo zadostiti zahtevam, ki izhajajo iz študije požarne varnosti in zvočnega elaborata za posamezno pozicijo.</t>
  </si>
  <si>
    <t>Barve profilov, zaključne obloge, tipe kljuk ter ključavnico potrdi odgovorni projektant arhitekture.</t>
  </si>
  <si>
    <t>Izvajalec je dolžan za pozicije vezane na požarno centralo in opremljene z električnimi / magnetnimi ključavnicami ali držali zagotoviti ustrezno elektro opremo in povezavo.</t>
  </si>
  <si>
    <t>izdelavo delavniških risb in elaborata z detajli vgradnje in potrjenimi predvidenimi obdelavami,</t>
  </si>
  <si>
    <t>dobavo vsega osnovnega in pomožnega materjala ter okovja, kljuk in ključavnic, z vsemi transportnimi in manipulativnimi stroški,</t>
  </si>
  <si>
    <t>vse delo v delavnici in na objektu z vsemi dajatvami,</t>
  </si>
  <si>
    <t>prevoz izdelkov na objekt, z nakladanjem, razkladanjem, skladiščenjem in prenosi do mesta vgraditve oz. montaže; vsi izdelki morajo biti ustrezno zaščiteni, da se med transporti in prenosi ne poškodujejo,</t>
  </si>
  <si>
    <t>vse potrebne tesnitve notranjih in zunajih zapir,</t>
  </si>
  <si>
    <t>dobava vse pripradajoče kovinske podkonstrukcije,  slepih podbojev in okvirjev,</t>
  </si>
  <si>
    <t xml:space="preserve">Vrata iz PVC profilov z jeklenimi ojačitvami, izveden toplotno in zvočno izolativno, z dodatnim krilom za medstekelno žaluzijo iz EPDM materiala (elastična in dolgoročna odpornost na UV žarke), z zasteklitvijo z dvoslojnim termopanom z dodatnim steklom na zunanji strani za medstekelno žaluzijo, kaljeno zunanje in lepljeno notranje steklo, standardno jekleno okovje, inox kljuka po izboru arhitekta, odpiranje po vertikalni osi in na ventus, nadsvetloba na ventus; zvočna izoliranost 34 dB, toplotna izolativnost 1,00 W/m2K.  Vrata, kjer so nameščeni ležaji, morajo imeti zaščito pred poškodbo prstov na rokah.  
</t>
  </si>
  <si>
    <t xml:space="preserve">Okno iz PVC profilov z jeklenimi ojačitvami, izveden toplotno in zvočno izolativno, z dodatnim krilom za medstekelno žaluzijo iz EPDM materiala (elastična in dolgoročna odpornost na UV žarke), okno s fiksno zasteklitvijo z dvoslojnim termopanom z dodatnim steklom na zunanji strani za medstekelno žaluzijo, kaljeno zunanje in lepljeno notranje steklo, standardno jekleno okovje; zvočna izoliranost 34 dB, toplotna izolativnost 1,00 W/m2K. Notranja in zunanja polica (širine do 40 cm) iz umetne mase  (helopal klasik št. 95M, standard).   
</t>
  </si>
  <si>
    <t xml:space="preserve">Dvodelno okno s podsvetlobo iz PVC profilov z jeklenimi ojačitvami, izveden toplotno in zvočno izolativno, z dodatnim krilom za medstekelno žaluzijo iz EPDM materiala (elastična in dolgoročna odpornost na UV žarke) z zasteklitvijo z dvoslojnim termopanom z dodatnim steklom na zunanji strani za medstekelno žaluzijo, kaljeno zunanje in lepljeno notranje steklo, standardno jekleno okovje, inox kljuka po izboru arhitekta, dvokrilno odpiranje po vertikalni osi in na ventus, podsvetloba fiksna zasteklitev; zvočna izoliranost 34 dB, toplotna izolativnost 1,00 W/m2K. Notranja in zunanja polica širine do 40 cm je iz umetne mase  (helopal klasik št. 95M, standard). </t>
  </si>
  <si>
    <t xml:space="preserve">Enojno okno iz PVC profilov z jeklenimi ojačitvami, izvedeno toplotno in zvočno izolativno, z dodatnim krilom za medstekelno žaluzijo iz EPDM materiala (elastična in dolgoročna odpornost na UV žarke), z zasteklitvijo z dvoslojnim termopanom z dodatnim steklom na zunanji strani za medstekelno žaluzijo, standardno jekleno okovje, inox kljuka po izboru arhitekta, enokrilno odpiranje na ventus; zvočna izoliranost 34 dB, toplotna izolativnost 1,00 W/m2K. Notranja in zunanja polica širine do 40 cm je iz umetne mase (helopal klasik št. 95M, standard). </t>
  </si>
  <si>
    <t xml:space="preserve">Enojno fiksno okno z nadsvetlobo na ventus, iz PVC profilov z jeklenimi ojačitvami, izvedeno toplotno in zvočno izolativno, z dodatnim krilom za medstekelno žaluzijo iz EPDM materiala (elastična in dolgoročna odpornost na UV žarke) z zasteklitvijo z dvoslojnim termopanom z dodatnim steklom na zunanji strani za medstekelno žaluzijo, kaljeno zunanje in lepljeno notranje steklo, standardno jekleno okovje, inox kljuka po izboru arhitekta, fiksna zasteklitev okna, nadsvetloba, zgornji del okna odpiranje na ventus, standardno jekleno okovje, inox kljuka po izboru arhitekta; zvočna izoliranost 34 dB, toplotna izolativnost 1,00 W/m2K. Notranja in zunanja polica širine do 40 cm je iz umetne mase  (helopal klasik št. 95M, standard). </t>
  </si>
  <si>
    <t xml:space="preserve">Dvodelno okno s podsvetlobo iz PVC profilov z jeklenimi ojačitvami, izvedeno toplotno in zvočno izolativno, z dodatnim krilom za medstekelno žaluzijo iz EPDM materiala (elastična in dolgoročna odpornost na UV žarke) z zasteklitvijo z dvoslojnim termopanom z dodatnim steklom na zunanji strani za medstekelno žaluzijo, kaljeno zunanje in lepljeno notranje steklo, standardno jekleno okovje, inox kljuka po izboru arhitekta, dvokrilno odpiranje po vertikalni osi in na ventus, podsvetloba fiksna zasteklitev; zvočna izoliranost 34 dB, toplotna izolativnost 1,00 W/m2K. Notranja in zunanja polica širine do 40 cm je iz umetne mase (helopal klasik št. 95M, standard). </t>
  </si>
  <si>
    <t xml:space="preserve">Enojno okno s podsvetlobo iz PVC profilov z jeklenimi ojačitvami, izvedeno toplotno in zvočno izolativno, z dodatnim krilom za medstekelno žaluzijo iz EPDM materiala (elastična in dolgoročna odpornost na UV žarke) z zasteklitvijo z dvoslojnim termopanom z dodatnim steklom na zunanji strani za medstekelno žaluzijo, kaljeno zunanje in lepljeno notranje steklo, standardno jekleno okovje, inox kljuka po izboru arhitekta, enorilno odpiranje po vertikalni osi in na ventus, podsvetloba fiksna zasteklitev; zvočna izoliranost 34 dB, toplotna izolativnost 1,00 W/m2K. Notranja in zunanja polica širine do 40 cm je iz umetne mase (helopal klasik št. 95M, standard). </t>
  </si>
  <si>
    <t xml:space="preserve">Dvodelno okno s podsvetlobo in fiksno zasteklitvijo, iz PVC profilov z jeklenimi ojačitvami, izvedeno toplotno in zvočno izolativno, z dodatnim krilom za medstekelno žaluzijo iz EPDM materiala (elastična in dolgoročna odpornost na UV žarke) z zasteklitvijo z dvoslojnim termopanom z dodatnim steklom na zunanji strani za medstekelno žaluzijo, kaljeno zunanje in lepljeno notranje steklo, standardno jekleno okovje, inox kljuka po izboru arhitekta, spodaj in leva stran okna fiksna zasteklitev, desna stran nadsvetloba, odpiranje po vertikalni osi in na ventus, standardno jekleno okovje, inox kljuka po izboru arhitekta; zvočna izoliranost 34 dB, toplotna izolativnost 1,00 W/m2K. Notranja in zunanja polica širine do 40 cm je iz umetne mase (helopal klasik št. 95M, standard). </t>
  </si>
  <si>
    <t>Notranja ALU stena z dvojnimi prehodnimi vrati  dim. 90/210 cm (levo in desno odpiranje); ALU stena iz ALU profilov s termo členom in slepim podbojem, podboj in okvir prašno barvano, barva po izboru projektanta. Stena je fiksno zastekljena nad višino 1,20m, ostalo je polnilo z laminatno oblogo. Enokrilna vrata so obdelana z laminatno oblogo, z okroglimi zastekljenimi odprtinami (varnostno lepljeno steklo). Zvočna izolativnost 34 dB, toplotna prehodnost 1,0 W/m2K. Vrata so opremljena s samozapiralom, s kljuko z notranjo ključavnico s cilindričnim vložkom po sistemu generalnega ključa, kljuka po izbiri projektanta, skriti panti s tremi nasadili.</t>
  </si>
  <si>
    <t>Notranja enokrilna steklena ALU vrata  dim. 90/210 cm, s stransko fiksno svetlobo 25/210 cm; vrata iz ALU profilov in slepim podbojem, podboj in okvir prašno barvano, barva po izboru projektanta. Vratno krilo in fiksni del je zastekljeno - varnostno lepljeno steklo.  Zvočna izolativnost 34 dB, toplotna prehodnost 1,0 W/m2K. Vrata so opremljena s samozapiralom, s panik kljuko z notranjo ključavnico s cilindričnim vložkom po sistemu generalnega ključa, kljuka po izboru projektanta, skriti panti s tremi nasadili.</t>
  </si>
  <si>
    <t>Notranja dvokrilna steklena ALU vrata  dim. 25 + 90/210 cm; vrata iz ALU profilov in slepim podbojem (protipožarni okvir, ki ustreza standardu EI 30c), podboj in okvir prašno barvano, barva po izboru projektanta. Vratni krili sta zastekljeni - varnostno lepljeno steklo (protipožarna zasteklitev, ki ustreza standardu EI 30c).  Zvočna izolativnost 34 dB, toplotna prehodnost 1,0 W/m2K. Vrata so opremljena s samozapiralom, s panik kljuko z notranjo ključavnico s cilindričnim vložkom po sistemu generalnega ključa, kljuka po izboru projektanta, skriti panti s tremi nasadili.</t>
  </si>
  <si>
    <t xml:space="preserve">Zunanja vhodna dvokrilna ALU vrata, okvir iz ALU profilov s termo členom, prašno barvano, barva po izbiri projektanta. Zasteklitev je termopan (raten spodnji del vratnih kril je izolativno polnilo), varnostno lepljeno steklo (nadsvetloba in vratni krili); 3D nadstavljivo okovje, vrata so opremljena s samozapiralom (skrito v integriranem nasadilu vrat) in s panik kljuko, z notranjo ključavnico s cilindričnim vložkom po sistemu generalnega ključa, kljuka po izboru projektanta, skriti panti s tremi nasadili.
</t>
  </si>
  <si>
    <t>SKUPAJ PRIPRAVLJALNA DELA</t>
  </si>
  <si>
    <t>SKUPAJ RUŠITVENA DELA</t>
  </si>
  <si>
    <t>SKUPAJ BETONSKA DELA</t>
  </si>
  <si>
    <t>SKUPAJ TESARSKA DELA</t>
  </si>
  <si>
    <t>SKUPAJ ZIDARSKA DELA</t>
  </si>
  <si>
    <t>SKUPAJ KANALIZACIJA</t>
  </si>
  <si>
    <t>Postavitev gradbiščne table ter opozorilnih tabel skladno s predpisi.</t>
  </si>
  <si>
    <t>Zavarovanje in ureditev gradbišča skladno z načrtom organizacije gradbišča in varnostnim načrtom.</t>
  </si>
  <si>
    <t>kpl</t>
  </si>
  <si>
    <t>Rušenje predelnih sanitarnih sten deb. 12 cm v pritličju objekta (komplet z ometi in keramiko), z iznosom iz objekta, nakladanjem in odvozom ruševin v trajno deponijo, vključno s plačilom vseh taks in pristojbin.</t>
  </si>
  <si>
    <t>Rušenje predelnih opečnih sten deb. 10 cm (na podstrešju), z iznosom iz objekta, nakladanjem in odvozom ruševin v trajno deponijo, vključno s plačilom vseh taks in pristojbin.</t>
  </si>
  <si>
    <t>Rušenje za širitev obstoječih odprtin in novih prebojev v kamnitih zidovih deb. 55 cm, komplet  z iznosom, nakladanjem in odvozom ruševin v trajno deponijo, vključno s plačilom vseh taks in pristojbin.</t>
  </si>
  <si>
    <t>Rušenje obstoječih dimnikov in dimnih kanalov, komplet  z iznosom, nakladanjem in odvozom ruševin v trajno deponijo, vključno s plačilom vseh taks in pristojbin.</t>
  </si>
  <si>
    <t>Rušenje obstoječih lesenih stropnih plošč v objektu v sestavi nosilni tramiči s popoditvijo in finalnim tlakom, ter ometom na trstiki s spodnje strani, komplet  z iznosom, nakladanjem in odvozom ruševin v trajno deponijo, vključno s plačilom vseh taks in pristojbin.</t>
  </si>
  <si>
    <t>Rušenje obstoječega lesenega stopnišča (enoramno  stopnišče na podstrešje), komplet  z iznosom, nakladanjem in odvozom ruševin v trajno deponijo, vključno s plačilom vseh taks in pristojbin.</t>
  </si>
  <si>
    <t>Demontaža obstoječe korčne kritine zaradi izvedbe del na strehi (nova strešna okna, zračniki, izvedba gradbenih del na podstrešju), skupaj s čiščenjem in spuščanjem korcev v začasno gradbiščno deponijo za ponovno uporabo. Predvidi se cca. 1/3 strehe.</t>
  </si>
  <si>
    <t xml:space="preserve">Demontaža obstoječe ograje sestavljene iz desk na kovinski podkonstrukciji, višine 1 m. </t>
  </si>
  <si>
    <t xml:space="preserve">Demontaža obstoječih desk in letev ostrešja (za izvajanje del v objektu in montažo strešnih oken) s spuščanjem v gradbišno deponijo. </t>
  </si>
  <si>
    <t>Izdelava opaža AB vertikalnih vezi oz. stebrov zaključka kamnitih nosilnih zidov, deb. 55 cm, obračun po m2 razvite širine betonske vezi, oziroma stebra. V vogalih AB stebrov v igralnicah se vstavijo trikotne letvice 5/5 cm.</t>
  </si>
  <si>
    <t>Montaža in demontaža notranjega delovnega odra višine do 2 m, (obračuna se 1x tlorisna površina notranjih prostorov).</t>
  </si>
  <si>
    <t>Dobava in vgradnja talne toplotne izolacije pod tlaki (pritličje notranji prostori) v sestavi:
- PE folija 0,2 mm,
- polistirenske plošče s talnim gretjem deb. 5 cm,                      
- polistirenske plošče deb. 9 cm.</t>
  </si>
  <si>
    <t>Dobava in vgradnja talne toplotne izolacije pod tlaki skupaj s hidroizolacijo (pritličje vetrolov) v sestavi:
- PE folija,
- polistirenske plošče deb. 8 + 4 cm,
- hidroizolacija:  ibitol + varjen izotekt V4.</t>
  </si>
  <si>
    <t>Dobava in vgradnja talne toplotne izolacije pod tlaki (nadstropje) v sestavi:
  - PE folija 0,2 mm,
  -polistirenske plošče s talnim gretjem deb. 3 cm,
 - kamena volna deb. 2 cm.</t>
  </si>
  <si>
    <t>Tlak v hodniku mansarde v sestavi:
- suhi estrih - sistemske plošče,
- zvočna izolacija deb. 1 cm,
- plošče iz kamene volne deb. 2 cm.</t>
  </si>
  <si>
    <t>Ponovna postavitev odstranjenega peskovnika z izvedbo lesenih stranic iz desk in zasip z mivko iz gradbiščne deponije - peskovnik dim. 4 x 2 m.</t>
  </si>
  <si>
    <t>Finalno čiščenje objekta po končanih delih pred primopredajo.</t>
  </si>
  <si>
    <t>Razna nepredvidena zidarska dela vpisana v gradbeni dnevnik in potrjena s strani nadzornega inženirja.</t>
  </si>
  <si>
    <t>- KV delavec</t>
  </si>
  <si>
    <t>KROVSKO KLEPARSKA DELA</t>
  </si>
  <si>
    <t>KLJUČAVNIČARSKA DELA</t>
  </si>
  <si>
    <t>KERAMIČARSKA DELA</t>
  </si>
  <si>
    <t>TLAKARSKA  DELA</t>
  </si>
  <si>
    <t>MAVČNOKARTONSKA DELA</t>
  </si>
  <si>
    <t>izdelavo delavniških risb in elaborata z detajli vgardnje,</t>
  </si>
  <si>
    <t>MIZARSKA DELA</t>
  </si>
  <si>
    <t>SLIKOPLESKARSKA DELA</t>
  </si>
  <si>
    <t>FASADERSKA DELA</t>
  </si>
  <si>
    <t>XIII. ALU / PVC STAVBNO POHIŠTVO</t>
  </si>
  <si>
    <t>SKUPAJ KROVSKO KLEPARSKA DELA</t>
  </si>
  <si>
    <t>SKUPAJ KLJUČAVNIČARSKA DELA</t>
  </si>
  <si>
    <t xml:space="preserve">Izvedba obrobe strešnih oken dim. 140/66 cm v korčni kritini; iz plastificirane pločevine r. š. do 50 cm, deb. 0,55 mm, prilagojena za korčno kritino.
</t>
  </si>
  <si>
    <t>Dobava in montaža žlote nadstrešnice iz  plastificirane pločevine r.š. 80 cm, deb. 0,55 mm komplet  s kovinsko podkonstrukcijo in iztočno odprtino za priklop odtočne cevi ter  z vsemi potrebnimi sidranji, tesnjenjem in zaključnimi elementi.</t>
  </si>
  <si>
    <t>Dobava in montaža čelne obrobe nadstrešnice, iz  plastificirane pločevine r.š. 30 cm, deb. 0,55 mm, komplet  s pritrditvijo in tesnjenjem.</t>
  </si>
  <si>
    <t>Dobava in montaža zidne obrobe nadstrešnice iz  plastificirane pločevine r.š. 25 cm, deb. 0,55 mm, komplet  s pritrditvijo in tesnjenjem.</t>
  </si>
  <si>
    <t>Zamenjava obstoječe odtočne cevi fi 100 mm, montaža nove cevi fi 100 mm iz plastificirane pločevine, z objemkami, komplet  s priklopom na odtok žlote nadstrešnice in na strešno odtočno cev.</t>
  </si>
  <si>
    <t>Ponovna popoditev strehe z obstoječimi deskami s pribijanjem na obstoječe lesene strešne tramiče (streha je bila odkrita zaradi izvajanja del in vgradnje novih strešnih oken).</t>
  </si>
  <si>
    <t>Dobava in polaganje paropropustne folije, s fiksiranjem na leseno popodeno strešino.</t>
  </si>
  <si>
    <t>Ponovno pokrivanje odprte strehe z novimi korci, polaganje korcev napurpen.</t>
  </si>
  <si>
    <t>Temeljni zemeljski vijaki: dobava in montaža temeljnih zemeljskih vijakov za temeljenje nadstrešnice, sanitarnega kontejnerja in žične ograje. Sidrne vijake se uvrta v zemljino in s tem zagotovijo varnost ter stabilnost temelja (kot npr. zemeljski sidrni vijaki proizvajalca Krinner).</t>
  </si>
  <si>
    <t>2. za nadstrešnico - tip KSF M 140x2100-M24 ali enakovredno</t>
  </si>
  <si>
    <t>1. za san. kontejner - tip KSF M 76x1000-M12 ali enakovredno</t>
  </si>
  <si>
    <t>3. sidra za stebriče žične ograje - tip KSF M ali enakovredno</t>
  </si>
  <si>
    <t>SKUPAJ KERAMIČARSKA DELA</t>
  </si>
  <si>
    <t xml:space="preserve">Dobava in obloga sten s  keramičnimi ploščicami, stene v sanitarijah ter stene ob tuših in umivalnikih so do višine 1,80 m obložene s keramiko. Finalni tip, strukturo in barvo keramičnih ploščic mora potrditi odg. proj. arh. Stik s tlakom se izvede z zaokrožnico ter pokita s trajno elastičnim kitom. Vse komplet s pomožnimi deli in prenosi. </t>
  </si>
  <si>
    <t>SKUPAJ TLAKARSKA DELA</t>
  </si>
  <si>
    <t>Izvedba izravnave betonskih stopniščnih ploskev (nastopne in čelne) z izravnalno maso in lepilom po navodilih proizvajalca, vključno s predpremazom.</t>
  </si>
  <si>
    <t>Dobava in  montaža homogene talne obloge iz kavčuka deb. 2,00 mm, v rolah; gladka površina talne bloge enovitega zrnatega vzorca, kot npr. NORAPLAN STONE s pomarančno strukturo; obloga mora ustrezati standardu EN14041, požarnemu standarduBfl-s1, varen v požarnotksikološkem smislu DIN 53436, po DIN 51130-R9 varnost zdrsa, trdnost po ISO 7619 92 shoreA, odpornost proti obrabi po ISO 4649, postopek A 150 mm3, talna obloga mora imeti ekološki certifikat Modri angel in ustrezati standardu RAL UZ 120, talna obloga se vzdržuje brez zaščitnih premazov, stiki oblog se izvedejo s specialnim hladnim varom 1 K PUR fugirno maso v barvi, bakteriološka ustreznost spoja. Polaganje po navodilih proizvajalca (vsi notranji prostori: igralnice, otroške sanitarije, garderobe, pralnica, sanitarije, hodniki,...).</t>
  </si>
  <si>
    <t>Dobava in  montaža stopniščnih elementov (nastopne in čelne ploskve) iz kavčuka deb. 5,00 mm (kot npr. NORAMENT 926), skupaj z obstenskimi  in obograjnimi zaključki iz tipskih elementov TG in TW.  Obstenski zaključki na podestu  S1008 in A5013U. Talna obloga mora ustrezati smernicam ral. UZ 120, DIN 4102-B1 oz. EN 13 501-1- cn S1 ognjevarnost DIN 4102 del 1, razred A, varen v požarnotksikološkem smislu DIN 53436, po DIN 51130-R9 varnost zdrsa, trdnost po ISO 7619 92 shoreA, odpornost proti obrabi po ISO 4649, postopek A 115 mm3, talna obloga mora imeti ekološki certifikat Modri angel in ustrezati standardu RAL UZ 120, polaga se po navodilih izvajalca. Barva po izbiri arhitekta. Sopniščna rama širine 1,30 m, stopnice dim . 29/17 cm - kd 15 (stopnice v mansardo).</t>
  </si>
  <si>
    <t>Obloga zunanje terase - dobava in montaža zunanjega deckinga na že pripravljeno kovinsko podkonstrukcijo na rastru 40 cm. Osnovna konstrukcija panela, zgornja pohodna površina gladka/žebljana, površina tropski les TALI dimenzij 90 x 20 mm, s fugo 4 mm, nevidno pritrjevanje z inox vijaki s hrbtne strani - osnovne letve istega in podobnega les dim. 45 - 90 x 20 mm, položeni v rastru 350 mm; posamezni paneli dim. 2 x 1 m (zunanja terasa).</t>
  </si>
  <si>
    <t>Dobava in montaža predpražnika v skupnem vhodu, kot npr. tip GEGGUS, art. TOP CLEAN TREND, vstavki čistilnega tekstila v kovinske lamele, kovinski robni okvir.</t>
  </si>
  <si>
    <t>SKUPAJ MAVČNOKARTONSKA DELA</t>
  </si>
  <si>
    <t>Suhomontažna vrata s kovinskim podbojem, 3 d nastavljivo okovje,  z vzmetnim samozapiralom skritim znotraj tečajev, skupaj s slepim podbojem, površina laminat, kovinski podboj je protiprašno barvan, polno leseno krilo obdelano s HP laminatom, cilindrična ključavnica, kljuka po izboru arhitekta.</t>
  </si>
  <si>
    <t>SKUPAJ MIZARSKA DELA</t>
  </si>
  <si>
    <t>Suhomontažna vrata s kovinskim podbojem, 3 d nastavljivo okovje, z vzmetnim samozapiralom skritim znotraj tečajev, skupaj s slepim podbojem, površina laminat, kovinski podboj je protiprašno barvan, polno leseno krilo obdelano s HP laminatom, cilindrična ključavnica, kljuka po izboru arhitekta.</t>
  </si>
  <si>
    <t>Enokrilna protipožarna vrata dim. 80/210 cm, suhomontažna brez netesnosti, skladno z zahtevami o požarni odpornosti. Suhomontažni kovinski podboj in enokrilno vratno krilo, ki ustreza standardu Ei 30c. Vrata so mopremljena s 3 d nastavljivim okovjem,  z vzmetnim samozapiralom skritim znotraj tečajev, skupaj s slepim podbojem, površina laminat, kovinski podboj je protiprašno barvan, polno leseno krilo obdelano s HP laminatom, cilindrična ključavnica, kljuka po izboru arhitekta. Zvočna izolativnost je 34 dB, toplotna prehodnost 1,0 W/m2K.</t>
  </si>
  <si>
    <t>Enokrilna protipožarna vrata dim. 80/210 cm, suhomontažna brez netesnosti, skladno z zahtevami o požarni odpornosti. Suhomontažni kovinski podboj in enokrilno vratno krilo, ki ustreza standardu Ei 30c. Vrata so opremljena s 3 d nastavljivim okovjem,  z vzmetnim samozapiralom skritim znotraj tečajev, skupaj s slepim podbojem, površina laminat, kovinski podboj je protiprašno barvan, polno leseno krilo obdelano s HP laminatom, cilindrična ključavnica, kljuka po izboru arhitekta. Zvočna izolativnost je 34 dB, toplotna prehodnost 1,0 W/m2K.</t>
  </si>
  <si>
    <t xml:space="preserve">Suhomontažne stene predelnih sanitarnih kabin (dim. 90/120 cm, višine 120 cm)- 3x, komplet fiksna stena (višine 120 cm, dolžine 120 cm)- 2x, z vhodnimi vrati vrati (dim. 60/120 cm)- 3x. Stene so iz compact plošč deb. 10 mm na podkonstrukciji iz ALU nosilnih profilov, sidrane v tlak, vratna krila so polno obdelana iz compact plošč v barvi po izbiri projektanta, z dvemi nasadili in opremljena s kljuko po izboru projektanta.  </t>
  </si>
  <si>
    <t>SKUPAJ ALU/PVC STAVBNO POHIŠTVO</t>
  </si>
  <si>
    <t>SKUPAJ SLIKOPLESKARSKA DELA</t>
  </si>
  <si>
    <t>SKUPAJ FASADERSKA DELA</t>
  </si>
  <si>
    <t>Pleskanje fasade z Acrycolor barvo 2x, barva po izboru projektanta.</t>
  </si>
  <si>
    <t>Čiščenje obstoječe gladke barvane fasade z izpiranjem z vodnim curkom ter premaz celotne obstoječe fasade z Acrycolor emulzijo.</t>
  </si>
  <si>
    <t>SKUPAJ RAZNA DELA</t>
  </si>
  <si>
    <t>1. INSTALACIJSKI MATERIAL</t>
  </si>
  <si>
    <t>2. STIKALNI BLOKI</t>
  </si>
  <si>
    <t>3. RAZSVETLJAVA</t>
  </si>
  <si>
    <t>4. SIGNALNO KOMUNIKACIJSKE INŠTALACIJE</t>
  </si>
  <si>
    <t>5. STRELOVOD</t>
  </si>
  <si>
    <t>6. VARNOSTNI SISTEMI</t>
  </si>
  <si>
    <t>REKAPITULACIJA - ELEKTRO INSTALACIJE</t>
  </si>
  <si>
    <t xml:space="preserve">
</t>
  </si>
  <si>
    <t>m</t>
  </si>
  <si>
    <t xml:space="preserve">  NYM 5x4mm² (el. grelec v TČ_NE)</t>
  </si>
  <si>
    <t xml:space="preserve">  NYM 5x2,5mm² (el. grelec bojler)</t>
  </si>
  <si>
    <t xml:space="preserve">  NYM 3x2,5mm² </t>
  </si>
  <si>
    <t xml:space="preserve">  NYM 3x1,5mm² </t>
  </si>
  <si>
    <t xml:space="preserve">  NYM 2x1,5mm² </t>
  </si>
  <si>
    <t xml:space="preserve">  NHXMH 5x16mm²  (stikalni bloki)</t>
  </si>
  <si>
    <t xml:space="preserve">  NHXMH 3x6mm²  (R-SANITARIJE)</t>
  </si>
  <si>
    <t xml:space="preserve">  NHXMH 5x2,5mm² (štedilnik)</t>
  </si>
  <si>
    <t xml:space="preserve">  NHXMH 4x2,5mm² (povezave med TČ_NE in ZE)</t>
  </si>
  <si>
    <t xml:space="preserve">  NHXMH 3x2,5mm² </t>
  </si>
  <si>
    <t xml:space="preserve">  NHXMH 3x1,5mm² (svetilke)</t>
  </si>
  <si>
    <t xml:space="preserve">   LiHCH 4x1,5 mm² (MV)</t>
  </si>
  <si>
    <t xml:space="preserve">   LiHCH 2x0,75 mm² (svetlobno tipalo)</t>
  </si>
  <si>
    <t>Zvijavi vodnik z rumeno-zeleno izolacijo za izenačevanje potencialov in povezavo kovinskih mas, položen prosto ali uvlečen v predhodno položene instalacijske cevi</t>
  </si>
  <si>
    <t xml:space="preserve"> 16mm² (H07Z-K) </t>
  </si>
  <si>
    <t xml:space="preserve"> 10mm² (H07Z-K) </t>
  </si>
  <si>
    <t xml:space="preserve">  6mm² (H07Z-K) </t>
  </si>
  <si>
    <t xml:space="preserve">   IC RB Φ 25mm</t>
  </si>
  <si>
    <t xml:space="preserve">   IC RB Φ 20mm</t>
  </si>
  <si>
    <t xml:space="preserve">   IC RB Φ 16mm</t>
  </si>
  <si>
    <t>Elektrokanalizacijska cev fleksibilna</t>
  </si>
  <si>
    <t xml:space="preserve">   stgf. Φ 80mm</t>
  </si>
  <si>
    <t>Plastična gibljiva rebrasta cev, znotraj ojačana s spiralno zvito plastično žico, raznih dimenzij, komplet z začetnim in končnim elementom za priklop na uvodnico.</t>
  </si>
  <si>
    <t xml:space="preserve">  PN Φ16, PN Φ20, PN Φ25</t>
  </si>
  <si>
    <t xml:space="preserve"> - kabelska polica PK 200</t>
  </si>
  <si>
    <t xml:space="preserve"> - kabelska polica PK 100</t>
  </si>
  <si>
    <t xml:space="preserve"> - kabelska polica PK 50</t>
  </si>
  <si>
    <t>Podometno stikalo, 250V, komplet z ustrezno dozo, montažnim in okrasnim okvirjem za montažo več stikal skupaj - modularni program. 
(Barva in model po izbiri arhitekta)</t>
  </si>
  <si>
    <t xml:space="preserve">  stikalo navadno</t>
  </si>
  <si>
    <t xml:space="preserve">  stikalo navadno IP44</t>
  </si>
  <si>
    <t xml:space="preserve">  stikalo izmenično</t>
  </si>
  <si>
    <t xml:space="preserve">  stikalo križno</t>
  </si>
  <si>
    <t>Nadometno stikalo, 250V, komplet z ustrezno dozo, montažnim in okrasnim okvirjem za montažo več stikal skupaj - modularni program. 
(Barva in model po izbiri arhitekta)</t>
  </si>
  <si>
    <t>Podometna vtičnica, komplet z ustrezno dozo, montažnim in končnim okvirjem - sestavljivi program.
(Barva in model po izbiri arhitekta)</t>
  </si>
  <si>
    <t xml:space="preserve">  250V, 16A, 1P+N+PE</t>
  </si>
  <si>
    <t xml:space="preserve">  250V, 16A, 1P+N+PE, IPX4</t>
  </si>
  <si>
    <t xml:space="preserve">Nadometna vtičnica, komplet z ustrezno dozo, montažnim in končnim okvirjem - sestavljivi program, IP44.
</t>
  </si>
  <si>
    <t>kompl</t>
  </si>
  <si>
    <t>Razni priklopi:</t>
  </si>
  <si>
    <t>%</t>
  </si>
  <si>
    <t>Gradbena pomoč instalaterjem: prebijanje, vratnje lukenj, dolbljenje vtorov,..</t>
  </si>
  <si>
    <t>INSTALACIJSKI MATERIAL SKUPAJ:</t>
  </si>
  <si>
    <t>Dobava, montaža, prevozi, vnos materiala in opreme, iznos in odvoz embalaže.
Vsi manipulativni in njim sorodni stroški ter režijski stroški gradbišča.
Ves drobni montažni, pritrdilni in spojni ter tesnilni material, potreben za izvedbo posamezne postavke.
Zarisovanje in vsklajevanje z ostalimi izvajalci del.
Zavarovanje, vsa pripravljalna, zaključna in njim sorodna dela.
Tesnenje kabelskih prehodov skozi stene in stropove z namensko tesnilno maso ter tesnenje vseh kabelskih prehodov na mejah požarnih sektorjev z ognjevarno tesnilno maso.    
Skrb za pravilno vgradnjo vseh instalacijskih cevi v medetažne plošče (zadosten medsebojni odmik cevi, namestitev cevi v območja po navodilu nadzora).
Vsa začasna morebitno potrebna zaščitna obbetoniranja instalacij.
Vsa dokazna dokumentacija (meritve, a – testi, garancijski listi, izjave o skladnosti itd), prevedena v slovenski jezik, navodila za vzdrževanje.
Poizkusni zagon naprav in funkcionalna predaja naprav uporabniku.
Sprotni vris vseh sprememb med gradnjo v PZI projekt kot podlaga za izdelavo PID projektov.</t>
  </si>
  <si>
    <t>V cenah je potrebno zajeti:</t>
  </si>
  <si>
    <t>Opomba: za vse materiale velja naveden ali enakovreden!</t>
  </si>
  <si>
    <t>cena/EM</t>
  </si>
  <si>
    <t>vrednost</t>
  </si>
  <si>
    <t>količina</t>
  </si>
  <si>
    <t>EM</t>
  </si>
  <si>
    <t>opis</t>
  </si>
  <si>
    <t>št.</t>
  </si>
  <si>
    <t>Energetski kabel s finožičnimi Cu vodniki - 0,6/1 kV, vpeljan v instalacijske cevi in položen na kabelske police, komplet s priklopi.</t>
  </si>
  <si>
    <t xml:space="preserve">  FG7OR 5x10mm² (TČ_ZE)</t>
  </si>
  <si>
    <t>Instalacijski brezhalogeni kabel s Cu vodniki - 0,3/0,5kV, vpeljan v instalacijske cevi in položen na kabelske police.</t>
  </si>
  <si>
    <t xml:space="preserve">  NHXMH 7x1,5mm² (povezava konvektor-TS, uskladiti z  opremo)</t>
  </si>
  <si>
    <t xml:space="preserve">  NHXMH 4x1,5mm² (termostati talno ogrevanje)</t>
  </si>
  <si>
    <t>Kabel s Cu vodniki in pletenim oklopom, položen pretežno na kabelske police in delno v instalacijske cevi.</t>
  </si>
  <si>
    <t xml:space="preserve">   LiHCH 2x0,75 mm² (temperaturna tipala)</t>
  </si>
  <si>
    <t xml:space="preserve">Instalacijske cevi, samougasne, brezhalogene, položene p/o, stenah, mavčnokartonskih predelnih stenah in estrihu, komplet s podometnimi instalacijskimi dozami. </t>
  </si>
  <si>
    <t>Instalacijske cevi nadometne brezhalogene, samougasne, komplet s koleni ter nosilnim in pritrdilnim materialom.</t>
  </si>
  <si>
    <t>Instalacijski kanali različnih dimenzij.</t>
  </si>
  <si>
    <t>Nadometna razvodna doza samougasna, brezhalogena, različnih dimenzij.</t>
  </si>
  <si>
    <t>Kabelske police, izdelane iz perforirane pločevine, komplet s spojnim, nosilnim in pritrdilnim materialom (zagotovljeni galvanski in mehanski spoji med posameznimi segmenti).</t>
  </si>
  <si>
    <t>Doza DIP komplet s Cu zbiralko.</t>
  </si>
  <si>
    <t>Spoji za izenačitev potencialov (vijačeni, objemni, itd).</t>
  </si>
  <si>
    <t xml:space="preserve">Senzor prisotnosti (180°/360°) z 16A relejskim izhodom. </t>
  </si>
  <si>
    <t>Odvodniki prenapetosti 4xSPD2 (npr.3xPZH II V/275/40 in  PZH 2 B255/40 HERMI), komplet z n/o razdelilno omarico 
(zaščita med LPZ 0B in LPZ 1 - toplotne črpalke).</t>
  </si>
  <si>
    <t>Fiksna priključnica.</t>
  </si>
  <si>
    <t>klp</t>
  </si>
  <si>
    <t>priklop toplotne črpalke (zunanje in notranje enote)</t>
  </si>
  <si>
    <t>priklop prezračevalne naprave</t>
  </si>
  <si>
    <t>priklop avtomatike legiomix, komplet z mešalnim ventilom,   tipali na dovodu in povratku, povezavo na obtočne črpalke ter povezavo na TČ za začetek izvajanja pregrevanja</t>
  </si>
  <si>
    <t>priklop el. grelca v TČ_NE</t>
  </si>
  <si>
    <t>priklop el. grelca v bojlerju</t>
  </si>
  <si>
    <t>priklop črpalk (transportne)</t>
  </si>
  <si>
    <t>priklop temperaturnih tipal</t>
  </si>
  <si>
    <t>priklop mešalnih ventilov</t>
  </si>
  <si>
    <t>priklop konvektorjev</t>
  </si>
  <si>
    <t>priklop krmilnika talnega ogrevanja, vgrajenega v omarico talnega ogrevanja</t>
  </si>
  <si>
    <t>priklop ON/OFF ventilov (na krmilnik talnega ogrevanja)</t>
  </si>
  <si>
    <t>priklop sobnih termostatov konvektorjev</t>
  </si>
  <si>
    <t>priklop relejskega modula konvektorjev za povezavo dveh konvektorju na termostat</t>
  </si>
  <si>
    <t>priklop sobnih termostatov talnega ogrevanja</t>
  </si>
  <si>
    <t>tipala v tlaku na termostat</t>
  </si>
  <si>
    <t>priklop fotocelice F.C.</t>
  </si>
  <si>
    <t>priklop el. pečice</t>
  </si>
  <si>
    <t>priklop el. štedilnika</t>
  </si>
  <si>
    <t>priklop nape</t>
  </si>
  <si>
    <t>priklop terminala vrat na evakuacijski poti, komplet z pripadajočo ključavnico, končnim stikalom ter povezavo na domofon, programsko uro, tipkami za prehod uporabnikov ter zvočno signalizacijo</t>
  </si>
  <si>
    <t>priklop transportnega dvigala</t>
  </si>
  <si>
    <t>priklop el. strešnega okna in zunanje el. rolete na pripadajočo avtomatiko</t>
  </si>
  <si>
    <t>Požarna zaščita prehodov električnih, signalnih in komunikacijskih kablov skozi požarne sektorje, ki so lahko masivni zidovi ali stropi ali lahke predelne stene (npr. mavčno kartonske plošče).
Požarna odpornost skladno s požarno študijo. Vsi izdelki morajo imeti Slovensko tehnično soglasje. Po požarni zaščiti se preboje označi z odgovarjajočimi nalepkami.</t>
  </si>
  <si>
    <t>dim: 10x10cm</t>
  </si>
  <si>
    <t>Razna nepredvidena dela.</t>
  </si>
  <si>
    <t>Drobni in montažni material.</t>
  </si>
  <si>
    <t>Gradbena pomoč instalaterjem: prebijanje, vratnje lukenj, dolbljenje vtorov, ipd.</t>
  </si>
  <si>
    <t>Označevanje kablov pri prehodu v stikalne bloke z napisnimi tablicami.</t>
  </si>
  <si>
    <t>Meritve električnih inštalacij, izdaja zapisnikov, atestov, potrdil.</t>
  </si>
  <si>
    <t>Razna demontažna dela.</t>
  </si>
  <si>
    <t>Vris sprememb v PZI projekte kot podloga za priprava PID projektov.</t>
  </si>
  <si>
    <t>1. PRIKLJUČNO MERILNA OMARA PMO</t>
  </si>
  <si>
    <t>Priključno merilna omara je obstoječa. 
V njo se vgradi NV varovalke 3x40A, skladno s soglasjem za povečavo priključne moči.</t>
  </si>
  <si>
    <t>SKUPAJ PMO:</t>
  </si>
  <si>
    <t>2. R-P</t>
  </si>
  <si>
    <t>glavno stikalo 40A 3P, komplet z ročico</t>
  </si>
  <si>
    <t>instalacijski odklopnik 1p B/C 6,10,16A</t>
  </si>
  <si>
    <t>instalacijski odklopnik 3p C 10,16,25A</t>
  </si>
  <si>
    <t>RCD (FID) 4p/40/0,03A/tipA</t>
  </si>
  <si>
    <t>odvodnik prenapetosti SPD1,2 (275V/50kA)</t>
  </si>
  <si>
    <t>vrstne sponke, drobni vezni in spojni material, uvodnice, DIN letve, pokrovi,…</t>
  </si>
  <si>
    <t>SKUPAJ STIKALNI BLOK R-P:</t>
  </si>
  <si>
    <t>3. R-N</t>
  </si>
  <si>
    <t>glavno stikalo 40A 3P</t>
  </si>
  <si>
    <t>RCBO (KZS) 2p/B10/0,03A/tipA</t>
  </si>
  <si>
    <t>odvodnik prenapetosti SPD2 (275V/50kA)</t>
  </si>
  <si>
    <t>4. R-TP</t>
  </si>
  <si>
    <t>instalacijski odklopnik 1p B/C 4,6,10,16A</t>
  </si>
  <si>
    <t>instalacijski odklopnik 3p C16A</t>
  </si>
  <si>
    <t>RCBO (KZS) 4p/B16/0,3A/tipA</t>
  </si>
  <si>
    <t>RCBO (KZS) 2p/B16/0,3A/tipA</t>
  </si>
  <si>
    <t>SKUPAJ STIKALNI BLOK R-TP:</t>
  </si>
  <si>
    <t>STIKALNI BLOKI SKUPAJ:</t>
  </si>
  <si>
    <t>Podometna omara izdelana iz pločevine, komplet z vrati, opremljena z instalacijskimi letvami, zaščitnimi okvirji, vrati, tipsko ključavnico in žepom za načrte formata A4 z notranje strani. Vsak element v SB mora imeti oznako iz tripolne sheme.
dim (ŠxVxG): 600/600/150mm</t>
  </si>
  <si>
    <t>modularni kontaktor 230V/20A/4NC</t>
  </si>
  <si>
    <t>rele 230V/10A/2CO, komplet z nosilcem za montažo na letev</t>
  </si>
  <si>
    <t>modularni kontaktor 230V/20A/2NC</t>
  </si>
  <si>
    <t>stikalo za montažo na letev 230V/1-0</t>
  </si>
  <si>
    <t>stikalo za montažo na letev 230V/1-2</t>
  </si>
  <si>
    <t>svetilka za montažo na vrata omare rdeča/zelena 230V</t>
  </si>
  <si>
    <t>svetlobno stikalo časovno nastavljivo, z relejskim izhodom 230V/16A, komplet z zunanjim senzorjem svetlobe</t>
  </si>
  <si>
    <t>digitalna tedenska programska ura - baterijsko napajanje AAA, relejski izhod</t>
  </si>
  <si>
    <t>direktni ševec električne energije 1f 25A, za montažo na letev</t>
  </si>
  <si>
    <t>zbiralke Cu</t>
  </si>
  <si>
    <t xml:space="preserve">ožičenje </t>
  </si>
  <si>
    <t>Podometna omara izdelana iz pločevine komplet z vrati, opremljena z instalacijskimi letvami, zaščitnimi okvirji, vrati, tipsko ključavnico in žepom za načrte formata A4 z notranje strani. Vsak element v SB mora imeti oznako iz tripolne sheme.
dim (ŠxVxG): 600/600/150mm</t>
  </si>
  <si>
    <t>SKUPAJ STIKALNI BLOK R-N:</t>
  </si>
  <si>
    <t>modularni kontaktor 230V/40A/4NO</t>
  </si>
  <si>
    <t>modularni kontaktor 230V/20A/4NO</t>
  </si>
  <si>
    <t>modularni kontaktor 230V/20A/2NO</t>
  </si>
  <si>
    <t>stikalo za montažo na vrata omare 230V/1-0-2/1p</t>
  </si>
  <si>
    <t>tedenska programska stikalna ura - digitalna</t>
  </si>
  <si>
    <t>svetilka za montažo na vrata omare zelena 230V</t>
  </si>
  <si>
    <t>(Dobava, montaža,prevozi, zarisovanje, gradbena pomoč)</t>
  </si>
  <si>
    <t xml:space="preserve">Svetilke so navedene komplet s sijalkami, transformatorji in montažnim priborom ter vsemi potrebnimi izrezi za montažo v gips,... 
Upoštevane so zasilne svetilke z enourno avtonomijo. 
</t>
  </si>
  <si>
    <t>Svetilke ki so naveden kot naprimer niso obvezne. Navedene svetilke so bile upoštevane pri izračunih osvetljenosti. Dobavljene svetilke morajo svetlobnotehnično odgovarjati glede doseganja predpisane osvetlitve. Oblikovno ustreznost potrdi arhitekt oziroma investitor.</t>
  </si>
  <si>
    <t>1. Splošna razsvetljava</t>
  </si>
  <si>
    <t>A1</t>
  </si>
  <si>
    <t>A2</t>
  </si>
  <si>
    <t>B1</t>
  </si>
  <si>
    <t>Svetilka za vgradnjo v spuščeni strop. LED 16W, 3000K. Mikroprizmatično steklo. UGR&lt;22. IP44 
Komplet s pritrdilnim in montažnim materialom.
(kot npr.: Intra Nitor LED 16W+ MPR diffuser IP44)</t>
  </si>
  <si>
    <t>B2</t>
  </si>
  <si>
    <t>Svetilka za vgradnjo v spuščeni strop. LED 27W, 3000K. Mikroprizmatično steklo. UGR&lt;22. IP44 
Komplet s pritrdilnim in montažnim materialom.
(kot npr.: Intra Nitor LED 27W+ MPR diffuser IP44)</t>
  </si>
  <si>
    <t>C1</t>
  </si>
  <si>
    <t>C2</t>
  </si>
  <si>
    <t>D</t>
  </si>
  <si>
    <t>STROPNA SVETILKA fi 400, LED 2500/830,  3000K, IP43, opalni pokrov, komplet s pritrdilnim in montažnim materialom. 
(kot npr.: Intra LONA C OP 27W)</t>
  </si>
  <si>
    <t>E1</t>
  </si>
  <si>
    <t>E2</t>
  </si>
  <si>
    <t>Stenska svetilka 15W v IP44 izvedbi, komplet s sijalko ter pritrdilnim materialom.
(kot npr.: Prisma EKO 21 15W)</t>
  </si>
  <si>
    <t>F</t>
  </si>
  <si>
    <t>Industrijska svetilka v min. IP 65 izvedbi, komplet s sijalkam ter pritrdilnim materialom.
(kot npr.: Intra 5700 2x36W)</t>
  </si>
  <si>
    <t>SPLOŠNA RAZSVETLJAVA SKUPAJ:</t>
  </si>
  <si>
    <t>1. Varnostna razsvetljava</t>
  </si>
  <si>
    <t>V1</t>
  </si>
  <si>
    <t>Vgradna varnostna svetilka, avtonomna baterija 1h, 11W, pripravni ali trajni spoj.</t>
  </si>
  <si>
    <t>V2</t>
  </si>
  <si>
    <t>Nadgradna varnostna svetilka, avtonomna baterija 1h, 11W, pripravni ali trajni spoj.</t>
  </si>
  <si>
    <t>Piktogram komplet s podlago iz pleksi stekla za spuščeno ali stensko montažo.</t>
  </si>
  <si>
    <t>VARNOSTNA RAZSVETLJAVA SKUPAJ:</t>
  </si>
  <si>
    <t>RAZSVETLJAVA SKUPAJ :</t>
  </si>
  <si>
    <r>
      <t xml:space="preserve">Vgradna svetilka s prizmatični steklom (PMMA difuzor), 2x54W, z elektronsko predstikalno napravo, ohišje iz krivljene dekapirane belo obarvane jeklene pločevine, za vgradnjo v armstrong strop, z vidnim robom, po modelu 1197mm x 297mm x 95mm, v min. IP 43 izvedbi, </t>
    </r>
    <r>
      <rPr>
        <b/>
        <sz val="10"/>
        <rFont val="Arial CE"/>
        <family val="0"/>
      </rPr>
      <t>UGR&lt;22</t>
    </r>
    <r>
      <rPr>
        <sz val="10"/>
        <rFont val="Arial CE"/>
        <family val="2"/>
      </rPr>
      <t>. Komplet s sijalkami 3000K in pritrdilnim materialom. Primerna za montažo v prostore kuhinje. 
(kot npr.: Intra 106 PR 2x54W)</t>
    </r>
  </si>
  <si>
    <r>
      <t xml:space="preserve">Vgradna svetilka s prizmatični steklom (PMMA difuzor), 4x14W, z elektronsko predstikalno napravo, ohišje iz krivljene dekapirane belo obarvane jeklene pločevine, za vgradnjo v armstrong strop, z vidnim robom, po modelu 622mm x 622mm x 95mm, v min. IP 43 izvedbi, </t>
    </r>
    <r>
      <rPr>
        <b/>
        <sz val="10"/>
        <rFont val="Arial CE"/>
        <family val="0"/>
      </rPr>
      <t>UGR&lt;19</t>
    </r>
    <r>
      <rPr>
        <sz val="10"/>
        <rFont val="Arial CE"/>
        <family val="2"/>
      </rPr>
      <t>. Komplet s sijalkami 3000K in pritrdilnim materialom. Primerna za montažo v prostore kuhinje. 
(kot npr.: Intra 106 PR 4x14W)</t>
    </r>
  </si>
  <si>
    <t>Stenska svetilka s fluo sijalko 14W z elektronsko predstikalno napravo, v IP 43 izvedbi, komplet s sijalko in pritrdilnim materialom (za montažo nad ogledala)
(kot npr.: Intra MINUS).</t>
  </si>
  <si>
    <t>Stenska svetilka s fluo sijalko 21W z elektronsko predstikalno napravo, v IP 43 izvedbi, komplet s sijalko in pritrdilnim materialom (za montažo nad ogledala in pod viseče elemente).
(kot npr.: Intra MINUS)</t>
  </si>
  <si>
    <t>Stenska svetilka v IP44 izvedbi z LED sijalko 12W;E27/60/5050/12W/TB; 3000K, komplet z ustrezno podometno dozo in napajalnikom. Svetilka mora biti skladna z uredbo. 
(kot npr.: Philips patch) Barva po izbiri arhitekta.</t>
  </si>
  <si>
    <t>Izvedba meritev osvetljenosti varnostne razsvetljave in pregled varnostne razsvetljave (aktivna požarna zaščita) v kompletnem objektu.</t>
  </si>
  <si>
    <t>4.1 STRUKTURIRANO OŽIČENJE</t>
  </si>
  <si>
    <t xml:space="preserve">   IC RB Φ 32mm</t>
  </si>
  <si>
    <t xml:space="preserve">   IC RB Φ16 in Φ20mm</t>
  </si>
  <si>
    <t>Komunikacijsko vozlišče GSO v sestavi:</t>
  </si>
  <si>
    <t xml:space="preserve"> - aktivna oprema ni predmet ponudbe</t>
  </si>
  <si>
    <t>(kot npr.: Monel Pro STK 19)</t>
  </si>
  <si>
    <t>označevanje kablov in vtičnic</t>
  </si>
  <si>
    <t>Meritve TK inštalacij, izdaja zapisnikov, atestov, potrdil</t>
  </si>
  <si>
    <t>STRUKTURIRANO OŽIČENJE SKUPAJ:</t>
  </si>
  <si>
    <t>4.2 VIDEO DOMOFONSKI SISTEM</t>
  </si>
  <si>
    <t>Video domofonski sistem z zunanjo klicno enoto (3 klicne tipke), komplet z napajalnikom, nosilci, dozami in ostalimi potrebnimi elementi za delovanje sistema. Domofon mora imeti relejski izhod za odpiranje vhodnih vrat preko varnostne centrale evakuacijskih vrat.  
Ponudi se lahko video domofonske sisteme poljubnih konfiguracij in poljubnih dobaviteljev ustrezne kvalitete. 
V ceni zajeti ustrezno dozo za namestitev napajalnika DF sistema.</t>
  </si>
  <si>
    <t>Video domofonska sprejemna enota, z tipko za odpiranje vhodnih vrat, komplet z nosilci, dozami in ostalimi potrebnimi elementi za delovanje sistema.</t>
  </si>
  <si>
    <t>DOMOFONSKI SISTEM SKUPAJ:</t>
  </si>
  <si>
    <t>SIGNALNO KOMUNIKACIJSKE INŠTALACIJE SKUPAJ:</t>
  </si>
  <si>
    <t>TK kabel (optika/baker) vpeljan v instalacijske cevi oziroma položen na kabelske police. Od obstoječe priključne TK omarice do GSO.</t>
  </si>
  <si>
    <t>Telekomunikacijski instalacijski brezhalogeni kabel 4x2x23 AWG cat. 6 UTP, položen na kabelske police in vpeljan v p/o instalacijske cevi.</t>
  </si>
  <si>
    <t>Koaksialni kabel 75 ohm.</t>
  </si>
  <si>
    <t>Instalacijske cevi, samougasne, brezhalogene, položene p/o, stenah, mavčnokartonskih predelnih stenah in estrihu, komplet s podometnimi instalacijskimi dozami (notranji premer).</t>
  </si>
  <si>
    <t>Komunikacijska vtičnica RJ 45, cat. 6, UTP s samozaporno protiprašno zaščito, za podometno montažo, komplet z nosilcem in okvirjem in ostalim pritrdilnim materialom.</t>
  </si>
  <si>
    <t>TV vtičnica za podometno montažo, komplet z nosilcem in okvirjem in ostalim pritrdilnim materialom.</t>
  </si>
  <si>
    <t>TV delilnik - trovejni.</t>
  </si>
  <si>
    <t>TV delilnik - dvovejni.</t>
  </si>
  <si>
    <t xml:space="preserve"> - zidna telekomunikacijska 10 colska omarica, širine 365 mm, višine 440 mm ter globine 235 mm</t>
  </si>
  <si>
    <t xml:space="preserve"> - priključni panel 12xUTP, cat. 6</t>
  </si>
  <si>
    <t xml:space="preserve"> - razdelilec 3x230 + stikalo</t>
  </si>
  <si>
    <t>Instalacijske cevi, samougasne, brezhalogene, položene p/o, stenah, mavčnokartonskih predelnih stenah in estrihu komplet s podometnimi instalacijskimi dozami (notranji premer).</t>
  </si>
  <si>
    <t>Električni prejemnik; impulzni 12V.</t>
  </si>
  <si>
    <t>Brezhalogeni kabel izbran glede na izbrani tip VDF, vpeljan v p/o instalacijske cevi.</t>
  </si>
  <si>
    <t>Video domofonski sistem z zunanjo klicno enoto (1 klicna tipka), komplet z napajalnikom, nosilci, dozami in ostalimi potrebnimi elementi za delovanje sistema. Domofon mora imeti relejski izhod za odpiranje vhodnih vrat preko varnostne centrale evakuacijskih vrat.  
Ponudi se lahko video domofonske sisteme poljubnih konfiguracij in poljubnih dobaviteljev ustrezne kvalitete. 
V ceni zajeti ustrezno dozo za namestitev napajalnika DF sistema.</t>
  </si>
  <si>
    <t>Izolirani odvodni vodnik položen na tipske nosilce.</t>
  </si>
  <si>
    <t xml:space="preserve">kos </t>
  </si>
  <si>
    <t>Spoji novega na obstoječi strelovod.</t>
  </si>
  <si>
    <t>Lovilna palica višine h = 2 m, komplet z podstavkom in pritrdilnim materialom.</t>
  </si>
  <si>
    <t>Lovilna palica višine h = 1,5 m, komplet z podstavkom in pritrdilnim materialom.</t>
  </si>
  <si>
    <t>STRELOVOD SKUPAJ :</t>
  </si>
  <si>
    <t>Palična sonda prereza 50x50x5mm, dolžine 3 m, komplet z priključno sponko.</t>
  </si>
  <si>
    <t>Križna sponka za ozemljitveni trak RF.</t>
  </si>
  <si>
    <t>Spoj novega ozemljila na obstoječe ozemljilo.</t>
  </si>
  <si>
    <t>Merilna križna sponka, namenjena izvedbi merilnih spojev med okroglimi ploščatimi vodniki RF.</t>
  </si>
  <si>
    <t>Zaščitni profil - verikalna zaščita odvodnega voda h = 2 m.</t>
  </si>
  <si>
    <t xml:space="preserve">Zidni nosilci za strelovodni odvodni vod Al Φ10 mm. </t>
  </si>
  <si>
    <t>Strelovodni lovilni/odvodni vod Al Φ10 mm, položen na tipske strelovodne nosilce.</t>
  </si>
  <si>
    <t>Zidni nosilci za izolirani strelovodni odvodni vod.</t>
  </si>
  <si>
    <t>Slemenski nosilec za strelovodni vodnik Al Φ10 mm.</t>
  </si>
  <si>
    <t>Strešni nosilec za strelovodni vodnik Al Φ10 mm za poševno streho.</t>
  </si>
  <si>
    <t>Križna sponka za strelovodni vodnik Al Φ10 mm.</t>
  </si>
  <si>
    <t>Žlebna sponka za strelovodni vodnik Al Φ10 mm.</t>
  </si>
  <si>
    <t>Žlebna objemka za strelovodni vodnik Al Φ10 mm.</t>
  </si>
  <si>
    <t>Kontaktna sponka, namenjena izvedbi kontaktnih spojev med lovilnim vodom in pločevinastimi deli.</t>
  </si>
  <si>
    <t>Spoji na kovinske mase, konstrukcije…(varjeni spoji, križne sponke, vijačeni spoji, itd).</t>
  </si>
  <si>
    <t>Žica Cu Φ6 mm (25mm²).</t>
  </si>
  <si>
    <t>Nasutje gramoza debeline 20 cm v radiju 3 m od strelovodnega odvoda.</t>
  </si>
  <si>
    <t>Meritve strelovodne naprave, izdaja zapisnikov, atestov, potrdil.</t>
  </si>
  <si>
    <t>6. SISTEM ZA ODKLEPANJE VRAT NA EVAKUACIJSKIH POTEH</t>
  </si>
  <si>
    <t>Dobava, dostava in montaža evakuaciskega terminala, tip ASSA ABLOY : 1338-14-----F90</t>
  </si>
  <si>
    <t xml:space="preserve">   IC RB Φ 16mm, RB Φ 20mm</t>
  </si>
  <si>
    <t>SISTEM ZA ODKLEPANJE VRAT NA EVAKUACIJSKIH POTEH SKUPAJ :</t>
  </si>
  <si>
    <t>Instalacijske cevi, samougasne, brezhalogene, položene p/o, stenah, mavčnokartonskih predelnih stenah in estrihu, komplet s podometnimi instalacijskimi dozami.</t>
  </si>
  <si>
    <t>Kabel krmilni brezhalogen JZ500 HMH 2x1mm2.</t>
  </si>
  <si>
    <t>Kabel krmilni brezhalogen JZ500 HMH 7x1mm2.</t>
  </si>
  <si>
    <t>Tipkalo s simbolom ključa, podometno, komplet z dozo ter nosilnim in okrasnim simbolom (odpiranje vrat iz notranje (h = 1,8 m) ali iz zunanje strani (1,1 m).</t>
  </si>
  <si>
    <t>Zvonec.</t>
  </si>
  <si>
    <t>Dobava, dostava in montaža Električni prijemnik za zasilne izhode 332.80-09635F91
Električni prjemnik je vgrajen kot dodatani zaklepni element na vratih. Električni prijemnik se mora odpreti kljub pritisku na njega (3000N)
- pridržalna sila 3000N
- prijemnik ima vgrajen kontakt odprtosti RR ter armaturni kontakt RRAKRR
- certifikat po smernici EltVtr
- vsi kontakti so povezani s termnalom z 6 žilnim kablom in sicer na blok od 1-6
- vgrajena dioda
- dimenzije: 78x20x28 mm
- nazivna napetost:24 V DC
- nazivni tok: 90 mA  DC
- nazivna upornost: 272 Ohm
- 807-10 prilagodljiv jeziček za dodatno zaklepno mesto
- v kombinaciji s primerno pločevino glede na tip vrat.</t>
  </si>
  <si>
    <t>POŽARNA VRATA - zaklepni element + vratno zapiralo</t>
  </si>
  <si>
    <r>
      <t xml:space="preserve">modul  za napajanje 230VAC
- gumb za primer sile z rdečo, rumeno in zeleno vizualizacijo  odvisno od statusa vrat
- zelena barva terminala
- gumb za zasilni izhod je primeren za večkratno uporabo, v njem je itergrirani optični nadzor z led diodami
- stikalo na ključ za nadzor nad vrati
- led displej za prikaz vrat odprta/zaklenjena/alarm
- stikalo za primer sabotaže, brezkontaktni kontakt za vrata odkelnjena/ zaklenjena/ arlarm
- nadzor in upravljanje preko breznapetosnih kontakotv od: kontole pristopa, časovne ure, kontaktnega stikala na ključ, požarnega alarma
- funkcija časovnega nastavljanja sistemov - začasna sprostitev (11-176 sekund) - alarm (4-64 sekund) - predalarm (11-180 sekund).
- </t>
    </r>
    <r>
      <rPr>
        <b/>
        <sz val="10"/>
        <rFont val="Arial"/>
        <family val="2"/>
      </rPr>
      <t xml:space="preserve">evakuacijski terminal mora zadovoljiti norme EN60947-5-5 in prEN13637 ali EltVTR
</t>
    </r>
    <r>
      <rPr>
        <sz val="10"/>
        <rFont val="Arial"/>
        <family val="2"/>
      </rPr>
      <t xml:space="preserve">Tehnične karakteristike terminala: </t>
    </r>
    <r>
      <rPr>
        <b/>
        <sz val="10"/>
        <rFont val="Arial"/>
        <family val="2"/>
      </rPr>
      <t xml:space="preserve">
</t>
    </r>
    <r>
      <rPr>
        <sz val="10"/>
        <rFont val="Arial"/>
        <family val="2"/>
      </rPr>
      <t>- vhodi v terminal:E1 kontrola pristopa; E2 požarna centrala; E3 časovno stikalo
- izhodi iz terminala: A1 zakljenjeno/odklenjeno, A2 alarm; 
- poraba max. 0,5A
- delovna temperatura -5°C/+50°C
- nadometna montaža
- barva: zelena RAL 6032.</t>
    </r>
  </si>
  <si>
    <t>ELEKTROINSTALACIJE</t>
  </si>
  <si>
    <t>VODOVOD</t>
  </si>
  <si>
    <t>OGREVANJE</t>
  </si>
  <si>
    <t>PREZRAČEVANJE</t>
  </si>
  <si>
    <t>Pri vseh pozicijah je potrebno upoštevati dobavo in montažo elementov ter spojni in tesnilni material.</t>
  </si>
  <si>
    <t>ELEKTRONSKI MEŠALNI VENTIL</t>
  </si>
  <si>
    <t>Z možnostjo programiranja in nadzorom termične dezinfekcije.
Prirobnični priključki.
V kompletu s:
- tropotnim krogličnim ventilom iz nerjavečega jekla,
- servomotorjem,
- regulatorjem,
- tipalom temperature dovoda iz nerjavečega jekla,
- tipalom temperature povratka iz nerjavečega jekla.
S pomožnimi stikali za vodenje dezinfekcije in drugih naprav.
Predviden za daljinsko vodenje.
Električno napajanje: 230 V - 50/60 Hz - (6,5+10,5) VA.
Področje temperaturne regulacije: 20÷85°C.
Tmin÷Tmax dezinfekcije: 40÷85°C.
Skladni s protiprirobnicami EN 1092-1, PN 16.
p max delovni: 10 bar.
Tmax vhodna: 100°C.
Stopnja zaščite: IP 65 (servomotor).</t>
  </si>
  <si>
    <t>MEHČALNA NAPRAVA</t>
  </si>
  <si>
    <t>TEHNIČNI PODATKI MEHČALNE NAPRAVE</t>
  </si>
  <si>
    <t>Varnostni ventil po TRD 721, alfa w=0,7, za sledeče tehnične podatke:
pmax= 600 kPa (6 bar) 
DN 15</t>
  </si>
  <si>
    <t>DN 15</t>
  </si>
  <si>
    <t>DN 25</t>
  </si>
  <si>
    <t>DN 20</t>
  </si>
  <si>
    <t>DN 32</t>
  </si>
  <si>
    <t>REGULACIJSKI VENTIL</t>
  </si>
  <si>
    <t>DN32</t>
  </si>
  <si>
    <t>DN25</t>
  </si>
  <si>
    <t>DN20</t>
  </si>
  <si>
    <t>DN15</t>
  </si>
  <si>
    <t>CEV ZA ODPADNO VODO npr. Geberit Silent PP20 iz PP, oddporna na toplo vodo kratkotrajno do 95°C (trajno na 60°C), skladno z ONORM B 2501, (skupaj s fazonskimi kosi, spojnim in tesnilnim materilaom, obešalnimi objemkami...) Cevi so v palicah dolžine 3 m.</t>
  </si>
  <si>
    <t>Ø  125</t>
  </si>
  <si>
    <t>Ø  110</t>
  </si>
  <si>
    <t>Ø  50</t>
  </si>
  <si>
    <t>Ø  32</t>
  </si>
  <si>
    <t>WC ŠKOLJKA</t>
  </si>
  <si>
    <t>OTROŠKA WC ŠKOLJKA</t>
  </si>
  <si>
    <t>UMIVALNIK</t>
  </si>
  <si>
    <t>OTROŠKI UMIVALNIK</t>
  </si>
  <si>
    <t>BANJICE ZA UMIVANJE OTROK</t>
  </si>
  <si>
    <t>OTROŠKI PISOAR NA FOTOCELICO</t>
  </si>
  <si>
    <t xml:space="preserve">OGLEDALO </t>
  </si>
  <si>
    <t>DRŽALO ZA PAPIRANTE BRISAČE</t>
  </si>
  <si>
    <t>DRŽALO ZA TOALETNI PAPIR</t>
  </si>
  <si>
    <t>medeninastega, kromiranega komplet s pritrdilnim materialom</t>
  </si>
  <si>
    <t>DOZATOR ZA TEKOČE MILO</t>
  </si>
  <si>
    <t>OPREMA ZA ENOJNO POMIVALNO KORITO</t>
  </si>
  <si>
    <t>MALI, PODPULTNI MAŠČOBOLOVILEC
s kapaciteto 5l/sek,
volumen zbiralnika maščobe: 10 l,
totalni volumen maščobnika: 37 l,
dim.:GxŠxV 408x587x477 mm, 
Komplet z dobavo in montažo.</t>
  </si>
  <si>
    <t>SKUPAJ INSTALACIJSKI MATERIAL:</t>
  </si>
  <si>
    <t>STROJNE INSTALACIJE</t>
  </si>
  <si>
    <t>POKONČEN PROSTOSTOJEČI BOJLER 
volumna 200 litrov, z neprekinjeno trdo PU izolacijo 50mm in plaščem iz polistirola, površina cevnega izmenjevalca 1,8m2, prirobnica 180mm, delovni tlak max. 10 bar, z Mg-anodo, termometer.</t>
  </si>
  <si>
    <t>kot. npr. CALEFFI tip: LEGIOMIX 6000</t>
  </si>
  <si>
    <t xml:space="preserve">Avtomatska, volumetrična ionska mehčalna naprava. Sestavljena iz:
• UF "up-flow" regeneracija za prihranek vode in soli pri regeneraciji,
• HF "high-flow" ionska masa za visoke pretoke vode,
• majhna poraba električne energije, 10W,
• kvalitetno in odporno ohišje,
• keramično tesnenje ventilov,
• Keramis krmilna glava z elektronskim programatorjem in barvnim zaslonom,
• avtomatska blokada tipkovnice,
• sesalni ventil z varnostno nivojsko sondo,
• nastavitev trdote izhodne vode s sprednje strani,
• stalna kontrola pretoka in delovanja.
</t>
  </si>
  <si>
    <t>PRETOČNI VENTIL ZA EKSPANZIJSKO POSODO
z notranjim navojnmim priključkom, z izpustno pipico, komplet z nabavo in montažo, PN16
DN15.</t>
  </si>
  <si>
    <t>• pretok: 425 L/h ,
• priklop: 3/4 ",
• napajanje: 220 V 50 Hz,
• delovni tlak: 2-6 bar,
• maksimalna temperatura vode: 45°C,
• dimenzije naprave (višina x širina x globina): 385x215x500mm,
• teža: 9,5 kg,
• popolnoma avtomatska regeneracija.</t>
  </si>
  <si>
    <t>EKSPANZIJSKA POSODA za STV
pretočna zaprta varnostna posoda namenjena za sanitarno vodo, v skladu z DIN4807, za montažo na steno, izdelana iz korozijsko zaščitenega ohišja iz varjene jeklene pločevine in membrane, ter polnjena z dušikom, z vgrajenim manometrom na ohišju in priključkom za tlačne preizkuse.
V=12 l
predtlak dušika 1,4 bar
max. obratovalni tlak 6 bar
min. tlak polnjenja 2 bar</t>
  </si>
  <si>
    <t>CEVOVODI 
Plastična vodovodna cev izdelana po DIN 16892/93, (npr. PE-X/Al/PE, GEBERIT tip MEPLA ali TCE) skupaj z Ms ali PE fitingi za stiskanje, vsem potrebnim montažnim in pritrdilnim materialom, tovarniško toplotno zaščitene s PE penasto gumo debeline 10 mm (razvodi tople vode v tleh, stenskih utorih ali montažnih stenah).</t>
  </si>
  <si>
    <t>TALNI SIFON iztok 3 st., vrsta plastike PP, priključek DN50 s stranjskim dotokom DN50, z nasadnim kosom in okvirjem rešetke, rešetka iz nerjavnega jekla, nazivne mere okvirja rešetke 150x150 mm.</t>
  </si>
  <si>
    <t xml:space="preserve">Straniščna školjka iz sanitarne keramike - konzolna,  vključno s sedežno desko s pokrovom, barva in tip školjke po izbiri arhitekta. Zajeta tudi suhomontažna nosilna konzola, pritrdilni in tesnilni material.
Podometni splakovalnik z nosilnim ogrodjem za WC, iz plastike, z izolacijo proti rosenju, z notranjo garnituro, z odtokom, kotnim ventilom in splakovalno cevjo, splakovalna količina 6l, aktiviranje od spredaj z dvojno tipko. Z nosilnim okvirjem za suho montažo.
</t>
  </si>
  <si>
    <t>Montaža roba školjke na višini 35 cm nad tlemi.</t>
  </si>
  <si>
    <t xml:space="preserve">Kompleten  umivalnik  s polnogo, sestavljen iz: 
- umivalnika iz sanitarne keramike, srednje kvalitete, primeren za montažo na zid, barva in tip po izbiri arhitekta,                                                                                                                                     
- odtočnega ventila in sifona za umivalnik, dim. 50 mm,                                                                                                                                                                                                                         - stoječe enoročne baterije DN15 s fiksnim izpustom in perlatorjem,
- kotnega ventila DN15.      </t>
  </si>
  <si>
    <t>VGRADNI UMIVALNIK - za otroke</t>
  </si>
  <si>
    <t xml:space="preserve">Umivalnik sestoječ iz: 
- umivalnik iz sanitarne keramike, z dvema odprtinama za stoječo pipo, komplet z drobnim pritrdilnim materialom; 
- dimenzije B×L= 1200×484 mm, 
- srednje kvlitete,                                                                                                                 
- odtočnega ventila in sifona za umivalnik, dim. 50 mm.                                                                                                                                                                                                                         </t>
  </si>
  <si>
    <t>kot. npr. POZZI-GINORI / tip: LAVABO RETTANGOLO 120
B×L= 1200×484 mm</t>
  </si>
  <si>
    <t>OPREMA VGRADNEGA UMIVALNIKA - za otroke</t>
  </si>
  <si>
    <t>sestavljena iz:                                                                                                                                                                                                                                                                                                                                   - stoječe, varčne, enoročne baterije DN15 s fiksnim izpustom in perlatorjem,
- kotnega  ventila DN15.</t>
  </si>
  <si>
    <t>IZLIVNA ŠKOLJKA Z IZPLAKOVALNIKOM</t>
  </si>
  <si>
    <t>školjka iz sanitarnega porcelana z mrežo iz nerjavečega jekla, L×B= 460×350 mm, zidna mešalna baterija z dolgim izpustom DN 15, lovilna rešetka, montažni element za montažo na  steno.
Izvedba priključka za izlivno školjko, stoječega iz:                                                                                                                                                  - tlačnega izplakovalca dim. DN20 z ravnim zapornim ventilom DN20, 
- zidne mešalne baterije DN15 s premičnim izpustom in ročno prho,
- dveh podometnih regulacijskih ventilov DN15,                                                                                                                                                                                                                          - vertikalnega odtoka dim. DN110, vključno s potrebnim pritrdilnim in tesnilnim materialom.</t>
  </si>
  <si>
    <r>
      <t xml:space="preserve">sestavljena iz: 
- </t>
    </r>
    <r>
      <rPr>
        <sz val="10"/>
        <rFont val="Arial"/>
        <family val="2"/>
      </rPr>
      <t xml:space="preserve">korita iz sanitarne keramike, srednje kvalitete, barva in tip po izbiri arhitekta,  </t>
    </r>
    <r>
      <rPr>
        <sz val="10"/>
        <rFont val="Arial"/>
        <family val="2"/>
      </rPr>
      <t xml:space="preserve">                                                                                                                                   
- odtočnega ventila in sifona dim. 50 mm,                                                                                                                                                                                                                         - stoječe enoročne baterije DN15 s fiksnim izpustom in perlatorjem, z ročno prho in gibko cevjo iz kovine, kromirano in podometna ventila.     </t>
    </r>
  </si>
  <si>
    <t>Izlivna školjka iz sanitarne keramike, viseča na steni, barva in tip školjke po izbiri arhitekta. Zajeta tudi suhomontažna nosilna konzola, pritrdilni in tesnilni material.
Montažni element za pisoarno školjko, vključno s setom za predstensko montažo.
Izplakovalna šoba DN15, elektronska enota izplakovalnega ventila z infrardečim oddajnikom in sprejemnikom, pokromanega samočistilnega sifona dim. 50 mm z zidno rozeto.                                                                                               Ravni ventil DN15 za vzidavo</t>
  </si>
  <si>
    <t>iz brušenega stekla, komplet z drobnim pritrdilnim materialom za montažo na zid. Oblika in tip po izbiri arhitekta.</t>
  </si>
  <si>
    <t>kromirano obojestransko vpeto s pritrdilnim materialom.</t>
  </si>
  <si>
    <t>Ročni, iz nerjaveče pločevine, komplet s pritrdilnim materialom.</t>
  </si>
  <si>
    <t>stoječa enoročna mešalna baterija Ø15, z veznima cevkama in kotnima ventiloma Ø15</t>
  </si>
  <si>
    <t>odlivni ventil Ø32, s čepom in držalom,</t>
  </si>
  <si>
    <t>sifon za dvojni priključek in priključkom za pomivalni stroj,</t>
  </si>
  <si>
    <t>lovilec maščob z nastavljivim iztokom .</t>
  </si>
  <si>
    <t>kot. npr. proiz PIPE LIFE / tip: ECO size 1</t>
  </si>
  <si>
    <t>Demontaža vseh sanitarnih elementov iz sanitarij (školjke, lijaki, kotlički,...) vključno z instalacijo, z iznosom iz objekta in odvozom v trajno deponijo, vključno s plačilom vseh taks in pristojbin.</t>
  </si>
  <si>
    <t>TLAČNI PREIZKUS
s hladno vodo p=12 bar, komplet z izdelavo zapisnika.</t>
  </si>
  <si>
    <t>Pripravljalna in zaključna dela.</t>
  </si>
  <si>
    <t>Transportni in manipulativni stroški.</t>
  </si>
  <si>
    <t>TIPALO ZA BOJLER STV</t>
  </si>
  <si>
    <t>CEVNO TIPALO (za vodenje talnega ogrevanja)</t>
  </si>
  <si>
    <t>3/8"</t>
  </si>
  <si>
    <t>1"</t>
  </si>
  <si>
    <t>Razmastitev in osušitev razvoda, polnjenje cevi in zagon.</t>
  </si>
  <si>
    <t>DN40</t>
  </si>
  <si>
    <t xml:space="preserve">IZOLACIJA  </t>
  </si>
  <si>
    <t>Dobava in izolacija cevovodov iz elastomernega zaprtoceličnega materiala na osnovi sintetičnega kavčuka s toplotno prevodnostjo λ0° C ≤ 0.033 W/(mK) in koeficientom odpora difuzije vodne pare µ ≥ 10000, po DIN 4102-del 1, razred B1, težko gorljiv, z dodatkom za razrez in z lepilnim materialom; -10°C ... 105°C;</t>
  </si>
  <si>
    <t>za cevi z nazivnim premerom :</t>
  </si>
  <si>
    <t xml:space="preserve"> za cevi DN20, debelina izolacije 19 mm</t>
  </si>
  <si>
    <t xml:space="preserve"> za cevi DN25, debelina izolacije 25 mm</t>
  </si>
  <si>
    <t xml:space="preserve"> za cevi DN32, debelina izolacije 32 mm</t>
  </si>
  <si>
    <t xml:space="preserve"> za cevi DN40, debelina izolacije 32 mm</t>
  </si>
  <si>
    <t>TALNO OGREVANJE</t>
  </si>
  <si>
    <t>dim.: 660x440x110mm</t>
  </si>
  <si>
    <t>razdelilec s 6+6 priključki</t>
  </si>
  <si>
    <t>razdelilec s 7+7 priključki</t>
  </si>
  <si>
    <t>Zaščitne cevi za prehod v tlak.</t>
  </si>
  <si>
    <t>16x2</t>
  </si>
  <si>
    <t>l</t>
  </si>
  <si>
    <t>SOBNI TERMOSTAT TALNEGA GRETJA s tedenskim režimom obratovanja, komplet z dobavo in montažo.</t>
  </si>
  <si>
    <t>KONVEKTORJI</t>
  </si>
  <si>
    <t>Qg=2,56 kW, Qh=2,80 kW, 
parapetne izvedbe</t>
  </si>
  <si>
    <t>Qg=1,47 kW, Qh=1,12 kW, 
parapetne izvedbe</t>
  </si>
  <si>
    <t>SOBNI TERMOSTAT, s tedenskim režimom obratovanja in možnostjo nastavitve treh hitrosti. Komplet z dobavo in montažo.</t>
  </si>
  <si>
    <t>SKUPAJ VODOVOD :</t>
  </si>
  <si>
    <r>
      <t xml:space="preserve">TOPLOTNA ČRPALKA - ZUNANJA ENOTA (UPARJALNIK) 
</t>
    </r>
    <r>
      <rPr>
        <sz val="10"/>
        <color indexed="8"/>
        <rFont val="Arial"/>
        <family val="2"/>
      </rPr>
      <t xml:space="preserve">Zunanja split enota, sestavljena iz variabilno prilagodljivim kompresorjem, s hladilnim krogom, uparjalnik z direktno ekspanzijo, hladilni medij R 407C, z vgrajenim zimskim setom, ki omogoča gretje pri temperaturi -25°C, komplet z elektro-krmilnim sistemom. Zunanja enota mora biti dobavljena z vsemi </t>
    </r>
    <r>
      <rPr>
        <sz val="10"/>
        <rFont val="Arial"/>
        <family val="2"/>
      </rPr>
      <t xml:space="preserve">delovnimi in varnostnimi elementi za proizvodnjo grelne, hladilne vode. 
Qgrelna:23 kW pri -10 °C 
Qhladilna: 20 kW
</t>
    </r>
    <r>
      <rPr>
        <sz val="10"/>
        <color indexed="8"/>
        <rFont val="Arial"/>
        <family val="2"/>
      </rPr>
      <t xml:space="preserve">Pel=4,7 kW, 3x400V - 50Hz, 3x16A
dim: ŠxVxG=1050x1338x330cm </t>
    </r>
  </si>
  <si>
    <t>kot. npr. MITSUBISHI ZUBADAN, tip PUHZ-SHW230 YKA</t>
  </si>
  <si>
    <t>VODNA NOTRANJA ENOTA
Notranja enota toplotne črpalke komplet z vremensko vodeno regulacijo ogrevanja in ločen režim segrevanja sanitarne vode in z zunanjim tipalom temperature, za delovanje do zunanje temperature -25°C, z dodatnim grelcem moči 9kW, z varnostnimi in delovnimi elementi, s tropotnim ventilom, obtočno črpalko, varnostnim ventilom in ekspanzijsko posodo, naprava je za montažo na steno in komplet z žičnimi povezavami med zunanjo in notranjo enoto. Temperatura ogrevalne vode: 60°C.</t>
  </si>
  <si>
    <t xml:space="preserve">kot. npr. MITSUBISHI ECODAN tip ERSE-YM9ECRI </t>
  </si>
  <si>
    <t>kot. npr. PAC-THO11TK-E</t>
  </si>
  <si>
    <t>Cevovodi iz bakrenih brezšivnih cevi po DIN 1786, za hladilni medij, toplotno izolirana, spajanje s trdim lotom, vključno s fitingi, tesnilnim in dodajnim materialom.</t>
  </si>
  <si>
    <t>Drobni material za montažo.</t>
  </si>
  <si>
    <t xml:space="preserve">Montaža naprav, sestavljenih iz notranje in zunanje enote, servisiranje, čiščenje ter zagon naprave. </t>
  </si>
  <si>
    <t>Navodila za obratovanje in vzdrževanje.</t>
  </si>
  <si>
    <t>EKSPANZIJSKA POSODA
zaprta varnostna posoda namenjena za ogrevalne sisteme za toplo vodo do 110°C, v skladu z DIN4807, za montažo na steno, izdelana iz korozijsko zaščitenega ohišja iz varjene jeklene pločevine in membrane ter polnjena z dušikom, z vgrajenim manometrom.
predtlak dušika 1,4 bar,
max. obratovalni tlak 3,5 bar,
min. tlak polnjenja 2 bar.</t>
  </si>
  <si>
    <t>Vn = 25 l</t>
  </si>
  <si>
    <t>Varnostni ventil po TRD 721, alfa w=0,7, za sledeče tehnične podatke: p odpiranja = 3,5 bar (nadtlak).</t>
  </si>
  <si>
    <t>FREKVENČNA OBTOČNA ČRPALKA (Č1-TALNO)
za toplo vodo do +120°C, za vertikalno montažo skupaj z nosilnim ogrodjem in tesnilnim materialom, za podatke:
dp=25kPa, V`=1,51m3/h
Pel=95W, U=230V</t>
  </si>
  <si>
    <t>FREKVENČNA OBTOČNA ČRPALKA (Č2-KONVEKTORJI)
za toplo vodo do +120°C, za vertikalno montažo skupaj z nosilnim ogrodjem in tesnilnim materialom, za podatke:
dp=30kPa, V`=2,11m3/h
Pel=95W, U=230V</t>
  </si>
  <si>
    <t>OBTOČNA ČRPALKA (Č3-REKUPERATOR)
za toplo vodo do +120°C, za vertikalno montažo skupaj z nosilnim ogrodjem in tesnilnim materialom, za podatke:
dp=25kPa, V`=1,08m3/h
Pel=95W, U=230V</t>
  </si>
  <si>
    <t>TRIPOTNI MEŠALNI VENTIL Z MOTORNIM POGONOM
za privaritev, z motornim pogonom, zvezno obratovanje, z vtično povezavo med motorjem, črpalko in regulatorjem
PN16, DN15, Kvs=4 m3/h.</t>
  </si>
  <si>
    <t>KROGELNA PIPA 
Krogelna pipa z navojnimi priključki, primeren za ogrevno vodo do 120°C, PN10, skupaj s tesnilnim materialom.</t>
  </si>
  <si>
    <t>PROTIPOVRATNI VENTIL 
Protipovratni ventil z navojnimi priključki, primeren za ogrevno vodo do 120°C,  PN10, skupaj s tesnilnim materialom in protiprirobnicami.</t>
  </si>
  <si>
    <t xml:space="preserve">PREHODNI REGULACIJSKI VENTIL
z magnetnim pogonom, z navojnimi priključki, primeren za ogrevno vodo do 120°C, PN10, skupaj s tesnilnim materialom.  </t>
  </si>
  <si>
    <t>POŠEVNOSEDEŽNI REGULACIJSKI VENTIL
z navojnimi priključki, primeren za ogrevno vodo do 120°C, PN10, skupaj s tesnilnim materialom.</t>
  </si>
  <si>
    <t>ČISTILNI KOS
z notranjimi navojnimi priključki, s poševnim sedežem, okrov iz sive litine, s sitom iz nerjavnega jekla, PN6.</t>
  </si>
  <si>
    <t>POLNILNO PRAZNILNA PIPA  
Polnilno praznilna pipa z navojnimi priključki in priključkom za gibko cev.</t>
  </si>
  <si>
    <t>TERMOMETER 
Termometer na vzmet v okroglem ohišju fi 63 mm za območje 0…120°C.</t>
  </si>
  <si>
    <t>MANOMETER 
Manometer na vzmet v okroglem ohišju fi 63 mm za območje 0…10bar, komplet s tripotno manometeresko pipo.</t>
  </si>
  <si>
    <t>RAZDELILNIK
Razdelilnik izdelan iz jeklene brezšivne cevi po DIN 2448, DN40 z bombiranim dnom s priključki:
- DN32 - TALNO OGREVANJE 
- DN40 - KONVEKTORJI
- DN 40 - KLIMAT
- termometer
- manometer
- izpust
razdelilnik finalno popleskan, skupaj s profili za konzolno ali stoječo montažo.</t>
  </si>
  <si>
    <t>OBJEMI TERMOSTAT - VARNOSTNI TERMOSTAT
za varovanje temepreture talnega gretja, za izklop črpalke pri 35°C, komplet z dobavo in montažo.</t>
  </si>
  <si>
    <t>AVTOMATSKI ODZRAČEVALNI VENTIL
komplet z dobavo in montažo.</t>
  </si>
  <si>
    <t>CEVI
Mapress sistemske cevi iz ogljikovega jekla, nelegirano jeklo 1.0034 E 195 (DIN EN 10305) zunaj cinkane
skupaj s fazonskimi kosi, koleni, dodatkom za razrez in spojnim materialom.</t>
  </si>
  <si>
    <t>RAZDELILNA OMARICA TALNEGA OGREVANJA
Dobava in montaža omarice za regulacijo talnega ogrevanja, nastavljiva po višini.</t>
  </si>
  <si>
    <t xml:space="preserve">Dobava in montaža razdelilca talnega ogrevanja za dovod in povratek z dvema priključkoma, komplet:
- s krogelnima pipama DN25, 
- nosilci, 
- univerzalnima vmesnima kosoma s čepom, 
- adapterji, 
- s 24V ON/OFF ventili na dovodnih priključkih, za regulacijo prostorske temperature, vezani na prostorske termostate in regulacijskimi holendri na povratnih priključkih, 
- z avtomatskimi odzračevalnimi lončki. </t>
  </si>
  <si>
    <t>REGULATOR TALNEGA GRETJA
Center za povezavo termičnih pogonov preko stenskih termostatov. Omarica ima vgrajeno tedensko programsko uro s signalom 24V in se lahko priključi na standardno vtičnico 230 V/50Hz ter je dobavljena komplet z dobavo in montažo.
Za krmiljenje 24V ON/OFF ventilov
Ohišje ima do 10 izhodov za talno ogrevanje.</t>
  </si>
  <si>
    <t>Avtomatski balansirni ventil pretoka z navojnimi priključki za vodo do 120°C, PN10, skupaj z 1,5 m impulsno cevjo in praznilno pipo, komplet z dobavo in montažo.</t>
  </si>
  <si>
    <t>Zaporni ventil vključno z dvema merilnima nastavkoma in priklopom za impulsno cev, komplet z dobavo in montažo.</t>
  </si>
  <si>
    <t>CEVI ZA TALNO OGREVANJE
Dobava in montaža cevi za talno ogrevanje izdelane iz zamreženega PE visoke gostote z zaščito proti prehodu kisika skozi stene, izdelane po DIN 16892/93 in DIN 4726/4729.</t>
  </si>
  <si>
    <t>SISTEMSKA PLOŠČA
Dobava in montaža sistemske plošče za talno ogrevanje “igterm plus”. Dobava in montaža. 1120x800x (30+25) mm iz stiropora d= min 3 cm in PE parozaporne folije deb 15 mm.</t>
  </si>
  <si>
    <t>Odklop in demontaža vseh elektro instalacij v objektu v območju izvajanja del, odklop se potrdi z vpisom v gradbeni dnevnik. Potrebno je zagotoviti nemoteno obratovanje ostalih delov objekta.</t>
  </si>
  <si>
    <t>Odklop in demontaža vseh vodovodnih instalacij v objektu v območju izvajanja del, odklop naprav se potrdi z vpisom v gradbeni dnevnik. Potrebno je zagotoviti nemoteno obratovanje ostalih delov objekta.</t>
  </si>
  <si>
    <t>PLASTIFIKATOR ZA BETON
kot dodatek estrihu.</t>
  </si>
  <si>
    <t>Ventilatorski konvektor, z zajemom zraka in vpihom v prostor s sprednje in zgornje strani, za 2-cevni sistem, komplet z bakrenimi povezavami za priklop na ventilatorski konvektor, pritrdilnim materialom za ogrevanje in hlajenje zraka s toplo/hladno vodo. Konvektor mora ustrezati EUROVENT standardom. 
Poletje:   
-temp. suhega termometra: 24°C                                                                                                                                        -temp. vlažnega termometra: 18°C                                                                                                                                            -temp. hladne vode: 7/12°C
Zima:
-temperatura prostora : 20°C 
-temp. tople vode: 50/45°C
Konvektor je sestavljen iz naslednjih sestavnih delov:                                                                                       
- toplotni prenosnik,
- 2x odzračevalci R 1/8" ,
- tristopenjski tangencialni ventilator,
- zbiralno korito za kondenzat,
- filter z možnostjo čiščenja, 
- kombiniran avtomatski omejevalnik pretoka z regulacijskim ventilom - AB-QM + ON/OFF pogon (z merilnimi priključki), (Danfoss), P=220V,                                                                                                          
kroglični zaporni ventil.
TEHNIČNI PODATKI 
Ogrevna je podana za l. hitrost
Hladilna moč je podana za ll. hitrost
Pri naročilu določiti lego priključkov (levi, desni).
Dobava, montaža in zagon.</t>
  </si>
  <si>
    <t>kot. npr. proiz: SYSTEMAIR; tip: SYSCOIL MINI 24</t>
  </si>
  <si>
    <t>kot. npr. proiz: SYSTEMAIR; tip: SYSCOIL MINI 22</t>
  </si>
  <si>
    <t>VMESNIK za povezavo dveh konvektorjev in termostata.</t>
  </si>
  <si>
    <t>Zaščitno miniziranje cevovodov, obešal, podpor in ostalega pritr. materiala po predhodnem čiščenju in razmaščevanju.</t>
  </si>
  <si>
    <t>Tlačni preizkus vseh cevovodov.</t>
  </si>
  <si>
    <t>Pripravljalna in zaključna dela sestavljena iz:
- zarisovanje
- izpiranje cevovodov
- tlačni preizkus
- odzračenje sistema
- zagon sistema 
- merjenje tlakov in temperatur
- izdelava zapisnikov.</t>
  </si>
  <si>
    <t>Dokumentacija: navodila za obratovanje in vzdrževanje, dokumentacija za tehnični pregled in primopredajo, tehnološke sheme vložene v lesen okvir in zaščiteno s steklom, skupaj s pritrdilnim materialom.</t>
  </si>
  <si>
    <t>Izdelava posnetka dejansko izvedenih instalacij. Posnetke se izdeluje skladno z napredovanjem del v različnih fazah izvedbe del.</t>
  </si>
  <si>
    <t>Transportni manipulativni in ostali splošni stroški.</t>
  </si>
  <si>
    <t>SKUPAJ OGREVANJE:</t>
  </si>
  <si>
    <t>KOMPAKTNA PREZRAČEVALNA NAPRAVA</t>
  </si>
  <si>
    <t xml:space="preserve">Qodv= 2150 m3/h, </t>
  </si>
  <si>
    <t>dp= 220 Pa</t>
  </si>
  <si>
    <t xml:space="preserve">DUŠILEC ZVOKA </t>
  </si>
  <si>
    <r>
      <t xml:space="preserve">dim. </t>
    </r>
    <r>
      <rPr>
        <sz val="10"/>
        <rFont val="Arial"/>
        <family val="2"/>
      </rPr>
      <t>600x500x1000 mm</t>
    </r>
  </si>
  <si>
    <t>ZRAČNI SPIRO KANALI
okrogle oblike iz pocinkane pločevine, izdelani po DIN 24190 in 24194, vključno s fazonskimi kosi, loputami za regulacijo pretokov zraka, obešali ter tesnilnim in montažnim materialom.</t>
  </si>
  <si>
    <t>Velikost: Ø75</t>
  </si>
  <si>
    <t>Velikost: Ø125</t>
  </si>
  <si>
    <t>požarna odpornost C-s3 po SIST EN 13501-1</t>
  </si>
  <si>
    <t>PRIROBNICA
za montažo odvodne cevi kuhinjske nape, izdelana iz aluminija ali plastike, za montažo na steno.</t>
  </si>
  <si>
    <t>STREŠNA KAPA</t>
  </si>
  <si>
    <t>OZR-1, vel Ø150</t>
  </si>
  <si>
    <t>ALUMINIJASTA ZAŠČITNA ZRAČNA REŠETKA</t>
  </si>
  <si>
    <t>AZR-3/2 vel.: 450x500mm</t>
  </si>
  <si>
    <t>AR-1/G, 325x125 mm</t>
  </si>
  <si>
    <t>AR-1/G, 225x125 mm</t>
  </si>
  <si>
    <t>AR-1/F, 325x125 mm</t>
  </si>
  <si>
    <t>AR-1/F, 225x125 mm</t>
  </si>
  <si>
    <t>PV-1/100</t>
  </si>
  <si>
    <t>dim: 425x125 mm</t>
  </si>
  <si>
    <t xml:space="preserve">Naprava za prisilno prezračevanje z rekuperatorjem toplote odpadnega zraka (izkoristek rekuperacije &gt;80%). Komplet s sobnim digitalnim nastavljalnikom, EC motorjem, filtrom F7. </t>
  </si>
  <si>
    <t>Qdov= 2150 m3/h,</t>
  </si>
  <si>
    <r>
      <t xml:space="preserve">Pri naročilu kontrolirati iz risb zračne priključke ter posluževanje.
</t>
    </r>
    <r>
      <rPr>
        <sz val="10"/>
        <rFont val="Arial"/>
        <family val="2"/>
      </rPr>
      <t>Pri naročilu kontrolirati velikosti enot.</t>
    </r>
  </si>
  <si>
    <t>Izvedba:</t>
  </si>
  <si>
    <t xml:space="preserve"> - montaža periferne opreme opravi instalater,</t>
  </si>
  <si>
    <t xml:space="preserve"> - elektro ožičenje naprave,</t>
  </si>
  <si>
    <t xml:space="preserve"> - kontrolo električnih priključkov (do takrat morajo biti vse naprave brez napetosti),</t>
  </si>
  <si>
    <t xml:space="preserve"> - preizkusni zagon,</t>
  </si>
  <si>
    <t xml:space="preserve"> - dokumentacija (programi, navodila, načrt),</t>
  </si>
  <si>
    <t xml:space="preserve"> - šolanje uporabnikov sistema,</t>
  </si>
  <si>
    <t xml:space="preserve"> - predajni zapisnik.</t>
  </si>
  <si>
    <t>kot. npr. KOMFOVENT REGU 2500 U</t>
  </si>
  <si>
    <t>za dušenje šuma ventilatorja, iz pocinkane pločevine komplet z dobavo in montažo.</t>
  </si>
  <si>
    <t>kot. npr. proizv. Hidria oz. drugo enakovredno</t>
  </si>
  <si>
    <t>Zračni kanali pravokotnega ali okroglega prereza, izdelani iz pocinkane pločevine, kompletno s fazonskimi kosi, loputami za regulacijo pretoka zraka in obešalnim materialom.</t>
  </si>
  <si>
    <t>Toplotna izolacija dovodnih kanalov s samougasljivo in parozaporno izolacijo debeline d = 10 mm.</t>
  </si>
  <si>
    <t>FLEKSIBILNA ALUMINIJASTA CEV
za odvod zraka iz kuhinjske nape, z možnostjo oblikovanja, razvite dolžine 3 m.</t>
  </si>
  <si>
    <t>iz nerjaveče pločevine za strešni nastavek cevi, komplet z nerjavečo pločevinasto obrobo in pritrdilnim materialom.</t>
  </si>
  <si>
    <t>velikost: Ø125</t>
  </si>
  <si>
    <t>velikost: Ø100</t>
  </si>
  <si>
    <t>Okrogla zaščitna rešetka za zunanjo vgradnjo, ustrezno pobarvana (barvo določi arhitekt), tip</t>
  </si>
  <si>
    <t>za zaščito odprtin pred zunanjimi vplivi, izdelana iz vlečenih Al profilov. Sestavlajo jo:
- nosilni okvir,
- zaščitna mreža,
- prečne lopatice,
 - vgradni okvir.</t>
  </si>
  <si>
    <t>kot. npr. proizv.: IMP Klima Idrija ali enakovredno</t>
  </si>
  <si>
    <t>Aluminijasta dovodna rešetka, kompletno z elementom za regulacijo količine zraka.</t>
  </si>
  <si>
    <t>Aluminijasta odvodna rešetka, kompletno z elementom za regulacijo količine zraka.</t>
  </si>
  <si>
    <t>Prezračevalni ventil za odvod zraka, izdelan iz jeklene pločevine, sestavljen iz ohišja, sedeža in premičnega krožnika, dobavljen kompletno z montažnim materialom, kot. npr. proizv. IMP Klima Idrija ali enakovredno.</t>
  </si>
  <si>
    <t>Rešetka za izenačevanje tlakov.</t>
  </si>
  <si>
    <t>SKUPAJ PREZRAČEVANJE:</t>
  </si>
  <si>
    <t>Dvakratno pleskanje vidnih kovinskih delov z lakom odpornim proti visokim temperaturam, po predhodnem grundiranju.</t>
  </si>
  <si>
    <t xml:space="preserve">Kompleten umivalnik s polnogo, sestavljen iz: 
- umivalnika iz sanitarne keramike, srednje kvalitete, primeren za montažo na zid, barva in tip po izbiri arhitekta,                                                                                                                                     
- odtočnega ventila in sifona za umivalnik, dim. 50 mm,                                                                                                                                                                                                                         - stoječe varčne enoročne baterije DN15 s fiksnim izpustom in perlatorjem,
- kotnega ventila DN15.      </t>
  </si>
  <si>
    <t>Pleskanje izglajenih sten s poldisperzijsko barvo 2x v tonu po izboru projektanta.</t>
  </si>
  <si>
    <t>Gletanje mavčnih sten, oblog in stropov,  vključno s predhodno pripravo podlage ter 2x pleskanje s poldisperzijsko barvo v različnih barvnih tonih po izboru projektanta.</t>
  </si>
  <si>
    <t>2x kitanje in glajenje na novo ometanih in obstoječih sten do gladke površine.</t>
  </si>
  <si>
    <t xml:space="preserve">Dobava in montaža akustičnega spuščenega stropa Armstrong (kot npr. Armstrong Dune microlook) v pritličju objekta v igralnicah, skupaj z vmesno toplotno izolacijo deb. 5 cm. Strop je izgrajen iz enonivojske  kovinske konstrukcije iz glavnih ter prečnih Armstrong Prelude TL15(HMR43) mm profilov, obešenih v primarni strop z obešali za spuščanje do 0,5 m. V konstrukcijo so vložene ali vpete snemljive mineralne laminirane plošče Armstrong Dune microlook - pravokoten rob dim. 600x600x15 mm, bele barve (GW), s poglobljenim robom in vidnim T profilom. Delež reciklov enako ali več kot 45%. Plošče in podkonstrukcija imajo vsaj 30 letno sistemsko garancijo proti povesu.  Vmesna toplotna izolacija je steklena volna deb. 5 cm s parno zaporo. </t>
  </si>
  <si>
    <t xml:space="preserve">Dobava in montaža akustičnega spuščenega stropa Armstrong (kot npr. Armstrong Dune microlook) v nadstropju objekta v igralnicah, skupaj z vmesno toplotno izolacijo deb. 24 cm. Strop je izgrajen iz enonivojske kovinske konstrukcije iz glavnih ter prečnih Armstrong Prelude TL15(HMR43) mm profilov, obešenih v primarni strop z obešali za spuščanje do 0,5 m. V konstrukcijo so vložene ali vpete snemljive mineralne laminirane plošče Armstrong Dune microlook - pravokoten rob dim. 600x600x15 mm, bele barve (GW), s poglobljenim robom in vidnim T profilom. Delež reciklov enako ali več kot 45%. Plošče in podkonstrukcija imajo vsaj 30 letno sistemsko garancijo proti povesu.  Vmesna toplotna izolacija je steklena volna deb. 24 cm s parno zaporo. </t>
  </si>
  <si>
    <t xml:space="preserve">Dobava in montaža akustičnega spuščenega stropa Armstrong (kot npr. Hydroboard) v pritličju objekta v mokrih prostorih, skupaj z vmesno toplotno izolacijo deb. 5 cm. Strop je izgrajen iz enonivojske  kovinske konstrukcije iz glavnih ter prečnih Armstrong  TLX 24 mm profilov, obešenih v primarni strop z obešali za spuščanje do 0,5 m. V konstrukcijo so vložene ali vpete snemljive mehko mineralne laminirane plošče (kamena volna) Armstrong Hydroboard Board  dim. 600x600x15 mm, bele barve (GW), z ravnim robom in vidnim T profilom. Ob steni bo zaključni profil BPT1924HD - 19/24 mm. Koeficient absrobcije zvoka: 1,  razred gorljivosti A1. Odpornost površine do relativne vlage do 100%RH.  Plošče in podkonstrukcija imajo vsaj 30 letno sistemsko garancijo proti povesu.  Vmesna toplotna izolacija je steklena volna deb. 5 cm s parno zaporo. </t>
  </si>
  <si>
    <t xml:space="preserve">Dobava in montaža akustičnega spuščenega stropa Armstrong (kot npr. Hydroboard) v nadstropju objekta v mokrih prostorih, skupaj z vmesno toplotno izolacijo deb. 24 cm. Strop je izgrajen iz enonivojske  kovinske konstrukcije iz glavnih ter prečnih Armstrong  TLX 24 mm profilov, obešenih v primarni strop z obešali za spuščanje do 0,5 m. V konstrukcijo so vložene ali vpete snemljive mehko mineralne laminirane plošče (kamena volna) Armstrong Hydroboard Board  dim. 600x600x15 mm, bele barve (GW), z ravnim robom in vidnim T profilom. Ob steni bo zaključni profil BPT1924HD - 19/24 mm. Koeficient absrobcije zvoka: 1,  razred gorljivosti A1. Odpornost površine do relativne vlage do 100%RH.  Plošče in podkonstrukcija imajo vsaj 30 letno sistemsko garancijo proti povesu.  Vmesna toplotna izolacija je steklena volna deb. 24 cm s parno zaporo. </t>
  </si>
  <si>
    <t>Dobava in montaža Axiom prehodnega profila  BPT 3208 G (microlook robni detajl - v igralnicah) med rasterskim stropom Armstrong in mavčnokartonskim stropom v beli barvi. Profil je visok 50 mm in kompletne širine 40 mm. Pritrjevanje profila z obešali na strop preko obešalne sponke ravna/ukrivljena. Profili se povezujejo s tipsko ploščico BPA338 G/BPA 340G.</t>
  </si>
  <si>
    <t>Dobava in montaža Axiom prehodnega profila  BPT 3215 G (board robni detajl - v mokrih prostorih) med rasterskim stropom Armstrong in mavčnokartonskim stropom v beli barvi. Profil je visok 50 mm in kompletne širine 40 mm. Pritrjevanje profila z obešali na strop preko obešalne sponke ravna/ukrivljena. Profili se povezujejo s tipsko ploščico BPA338 G/BPA 340G.</t>
  </si>
  <si>
    <t xml:space="preserve">Dobava in montaža obloge stropa z mavčnokartonskimi ploščami deb. 1,25 mm na obešeni kovinski podkonstrukciji z vmesno toplotno izolacijo deb. 5 cm - steklena volna deb.  5 cm s parno zaporo - pritličje objekta.  </t>
  </si>
  <si>
    <t xml:space="preserve">Dobava in montaža obloge stropa z mavčnokartonskimi ploščami deb. 1,25 mm na obešeni kovinski podkonstrukciji z vmesno toplotno izolacijo deb. 24 cm (steklena volna deb.  24 cm s parno zaporo) - nadstropje objekta.  </t>
  </si>
  <si>
    <t xml:space="preserve">Dodatek za dobavo in montažo vlagoodpornih mavčno kartonskih plošč stropov pritličja in nadstropja v mokrih prostorih objekta.  </t>
  </si>
  <si>
    <t xml:space="preserve">Dobava in montaža obloge poševne strehe iz tramičev v mansardi objekta (stopnišče, hodnik, strojnica) z mavčno kartonskimi ploščami  deb. 1,25 mm na kovinski podkonstrukciji z vmesno toplotno izolacijo (steklena volna deb. 25 cm s paropropustno folijo). </t>
  </si>
  <si>
    <t xml:space="preserve">Izdelava enostranskih oblog zidov z vmesno toplotno izolacijo deb. 14 cm, sestavljenih iz:   
- enojna kovinska podkonstrukcija iz pocinkanih profilov,  
- enostranska obloga iz dvoslojnih mavčnokartonskih vlagoodpornih plošč debeline 2x 12.5mm z vmesno toplotno izolacijo (kamena volna deb. 14 cm (npr. knauf insulation DP-5) s parno zaporo) -  skupna deb. obloge 16,50 cm (proti zunanjim zidovom).
</t>
  </si>
  <si>
    <t>Izdelava enostranskih oblog zidov z vmesno toplotno izolacijo deb. 5 cm, sestavljenih iz:   
- enojna kovinska podkonstrukcija iz pocinkanih profilov,  
- enostranska obloga iz dvoslojnih mavčnokartonskih vlagoodpornih plošč debeline 2x 12.5mm z vmesno toplotno izolacijo (kamena volna deb. 5 cm (npr. knauf insulation DP-5 ) s parno zaporo) -  skupna deb. obloge 7,50 cm (proti notranjim sosednjim prostorom).</t>
  </si>
  <si>
    <t xml:space="preserve">Izdelava enostranskih oblog zidov z vmesno toplotno izolacijo deb. 5 cm (notranji zid proti stopnišču), sestavljenih iz:                               - poliestrski filc, poliofilinska membranska kritina točkovno pritrjena d*1,8mm, 
- enojna kovinska podkonstrukcija iz pocinkanih profilov,  
- enostranska obloga iz dvoslojnih mavčnokartonskih vlagoodpornih plošč debeline 2x 12.5mm z vmesno toplotno izolacijo (kamena volna deb. 5 cm (npr. knauf insulation DP-5 ) s parno zaporo) -  skupna deb. obloge 10 cm (proti stopnišču).
</t>
  </si>
  <si>
    <t xml:space="preserve">Izdelava enostranske obloge ohišja sten malotovornega dvigala - iz enojnih mavčnokartonskih plošč deb. 12,5 mm skupaj s kovinsko podkonstrukcijo iz pocinkanih profilov.    </t>
  </si>
  <si>
    <t>15</t>
  </si>
  <si>
    <t xml:space="preserve">Izdelava protipožarnih predelnih sten (R 60 min)), skupne deb. 12,50 cm (v mansardi objekta), sestavljene iz: 
- kovinska podkonstrukcija iz pocinkanih profilov  deb. 7,50 cm,
- obloga iz dvoslojnih požarnoodpornih mavčnokartonskih plošč debeline 2x 12.5mm z vmesno toplotno izolacijo iz kamene volne deb. 5 cm. </t>
  </si>
  <si>
    <t>16</t>
  </si>
  <si>
    <t xml:space="preserve">Izdelava predelne stene skupne deb. 15 cm (pritličje, nadstropje), sestavljene iz: 
- kovinska podkonstrukcija iz pocinkanih profilov  deb. 10 cm,
- obloga iz dvoslojnih mavčnokartonskih plošč debeline 2x 12.5mm z vmesno toplotno izolacijo iz kamene volne deb. 8 cm. </t>
  </si>
  <si>
    <t>17</t>
  </si>
  <si>
    <t xml:space="preserve">Dodatek za dobavo in montažo vlagoodpornih mavčno kartonskih plošč sten pritličja in nadstropja v mokrih prostorih objekta.  </t>
  </si>
  <si>
    <t>18</t>
  </si>
  <si>
    <t>Dodatek za izvedbo redukcijskih odprtin v stropnih oblogah.</t>
  </si>
  <si>
    <t>REKAPITULACIJA - OBRTNIŠKA DELA</t>
  </si>
  <si>
    <t>NEPOVRATNI VENTIL z notranjim navojem, NP10 vključno s tesnilnim materialom.</t>
  </si>
  <si>
    <t>TERMOMETER na vzmet v okroglem ohišju fi 63mm za območje 0…120°C.</t>
  </si>
  <si>
    <t>MANOMETER na vzmet z manometrsko pipo v okroglem ohišju fi 63mm za območje 0…10 bar.</t>
  </si>
  <si>
    <r>
      <t>KROGELNI VENTIL izdelan iz medenine z navojnimi priključki in izpustno pipico za PN16</t>
    </r>
    <r>
      <rPr>
        <b/>
        <sz val="10"/>
        <rFont val="Arial"/>
        <family val="2"/>
      </rPr>
      <t>,</t>
    </r>
    <r>
      <rPr>
        <sz val="10"/>
        <rFont val="Arial"/>
        <family val="2"/>
      </rPr>
      <t xml:space="preserve"> vključno s tesnilnim materialom.</t>
    </r>
  </si>
  <si>
    <t xml:space="preserve">Straniščna školjka iz sanitarne keramike - konzolna,  vključno s sedežno desko s pokrovom, barva in tip školjke po izbiri arhitekta. Zajeta tudi suhomontažna nosilna konzola, pritrdilni in tesnilni material. Podometni splakovalnik z nosilnim ogrodjem za WC, iz plastike, z izolacijo proti rosenju, z notranjo garnituro, z odtokom, kotnim ventilom in splakovalno cevjo, splakovalna količina 6l, aktiviranje od spredaj z dvojno tipko. Z nosilnim okvirjem za suho montažo.
</t>
  </si>
  <si>
    <r>
      <t>OBTOČNA ČRPALKA (Č3 IN Č4-SANITARNA VODA)
za toplo vodo do +120°C, skupaj z nosilnim ogrodjem in tesnilnim materialom, za podatke: dp=20kPa,</t>
    </r>
    <r>
      <rPr>
        <sz val="10"/>
        <color indexed="10"/>
        <rFont val="Arial"/>
        <family val="2"/>
      </rPr>
      <t xml:space="preserve"> </t>
    </r>
    <r>
      <rPr>
        <sz val="10"/>
        <rFont val="Arial"/>
        <family val="2"/>
      </rPr>
      <t>V`=0,015m3/h, Pel=25W, U=230V.</t>
    </r>
  </si>
  <si>
    <t>ČISTILNI KOS s tovarniško vgrajenim tesnilom, kot npr.: proizvod POLOPLAST, Tip: POLO-KAL NG.</t>
  </si>
  <si>
    <t>KOŠ ZA SMETI s pokrovom, odpiranje z nožnim potiskom.</t>
  </si>
  <si>
    <t>METLICA ZA WC, skupaj z držalom za metlico.</t>
  </si>
  <si>
    <t>TUŠNA KAD pravokotne oblike sestoječa iz: iz kad iz sanitarne keramike, stenska enoročna mešalna baterija Ø15 z gibko cevjo in pršilno glavo, odlivnim  ventilom Ø32, kabina iz kaljenega stekla.</t>
  </si>
  <si>
    <t>STENSKI VGRADNI SIFON za pralne, pomivalne in sušilne stroje, s pritrdilnim in tesnilnim materialom. Komplet z dobavo in montažo.</t>
  </si>
  <si>
    <t>REKAPITULACIJA - STROJNE INSTALACIJE</t>
  </si>
  <si>
    <t>Nadometna omara izdelana iz pločevine komplet z vrati, opremljena z instalacijskimi letvami, zaščitnimi okvirji, vrati, tipsko ključavnico in žepom za načrte formata A4 z notranje strani. Vsak element v SB mora imeti oznako iz tripolne sheme. dim (ŠxVxG): 600/600/150mm</t>
  </si>
  <si>
    <t>Dobava in polaganje tračnega ozemljila RF St/St 30x3,5mm (V4A), komplet z izkopom in zasutjem, polaganjem opozorilnega traku ter zarezovanjem ter polaganjem asfalta čez prekop po končanih delih.</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</si>
</sst>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_-* #,##0.00\ _S_I_T_-;\-* #,##0.00\ _S_I_T_-;_-* \-??\ _S_I_T_-;_-@_-"/>
    <numFmt numFmtId="174" formatCode="_(* #,##0.00_);_(* \(#,##0.00\);_(* \-??_);_(@_)"/>
    <numFmt numFmtId="175" formatCode="_-* #,##0.00&quot; €&quot;_-;\-* #,##0.00&quot; €&quot;_-;_-* \-??&quot; €&quot;_-;_-@_-"/>
    <numFmt numFmtId="176" formatCode="_-* #,##0&quot; SIT&quot;_-;\-* #,##0&quot; SIT&quot;_-;_-* &quot;- SIT&quot;_-;_-@_-"/>
    <numFmt numFmtId="177" formatCode="\$#,##0\ ;&quot;($&quot;#,##0\)"/>
    <numFmt numFmtId="178" formatCode="_-* #,##0.00&quot; SIT&quot;_-;\-* #,##0.00&quot; SIT&quot;_-;_-* \-??&quot; SIT&quot;_-;_-@_-"/>
    <numFmt numFmtId="179" formatCode="_-* #,##0.00\ [$€]_-;\-* #,##0.00\ [$€]_-;_-* \-??\ [$€]_-;_-@_-"/>
    <numFmt numFmtId="180" formatCode="0.000"/>
    <numFmt numFmtId="181" formatCode="#,##0.00\ [$€-424];[Red]\-#,##0.00\ [$€-424]"/>
    <numFmt numFmtId="182" formatCode="#,##0.0\ _€"/>
    <numFmt numFmtId="183" formatCode="000"/>
    <numFmt numFmtId="184" formatCode="#,##0.0"/>
    <numFmt numFmtId="185" formatCode="00\."/>
    <numFmt numFmtId="186" formatCode="dd/mmm"/>
    <numFmt numFmtId="187" formatCode="_-* #,##0.00\ [$€-81D]_-;\-* #,##0.00\ [$€-81D]_-;_-* \-??\ [$€-81D]_-;_-@_-"/>
    <numFmt numFmtId="188" formatCode="#,##0.00\ _€"/>
    <numFmt numFmtId="189" formatCode="0.0"/>
    <numFmt numFmtId="190" formatCode="#,##0_ ;\-#,##0\ "/>
    <numFmt numFmtId="191" formatCode="#,##0.00_ ;\-#,##0.00\ "/>
    <numFmt numFmtId="192" formatCode="_-* #,##0.00\ [$€-1]_-;\-* #,##0.00\ [$€-1]_-;_-* &quot;-&quot;??\ [$€-1]_-;_-@_-"/>
    <numFmt numFmtId="193" formatCode="#,##0.00\ _S_I_T"/>
  </numFmts>
  <fonts count="115">
    <font>
      <sz val="10"/>
      <name val="Arial CE"/>
      <family val="2"/>
    </font>
    <font>
      <sz val="10"/>
      <name val="Arial"/>
      <family val="0"/>
    </font>
    <font>
      <sz val="10"/>
      <color indexed="8"/>
      <name val="Arial"/>
      <family val="2"/>
    </font>
    <font>
      <sz val="11"/>
      <color indexed="8"/>
      <name val="Calibri"/>
      <family val="2"/>
    </font>
    <font>
      <sz val="10"/>
      <color indexed="9"/>
      <name val="Arial"/>
      <family val="2"/>
    </font>
    <font>
      <sz val="11"/>
      <color indexed="9"/>
      <name val="Calibri"/>
      <family val="2"/>
    </font>
    <font>
      <sz val="12"/>
      <name val="Times New Roman CE"/>
      <family val="1"/>
    </font>
    <font>
      <sz val="10"/>
      <color indexed="8"/>
      <name val="Calibri"/>
      <family val="2"/>
    </font>
    <font>
      <sz val="10"/>
      <color indexed="17"/>
      <name val="Arial"/>
      <family val="2"/>
    </font>
    <font>
      <sz val="11"/>
      <color indexed="17"/>
      <name val="Calibri"/>
      <family val="2"/>
    </font>
    <font>
      <b/>
      <sz val="18"/>
      <color indexed="24"/>
      <name val="Arial"/>
      <family val="2"/>
    </font>
    <font>
      <b/>
      <sz val="12"/>
      <color indexed="24"/>
      <name val="Arial"/>
      <family val="2"/>
    </font>
    <font>
      <b/>
      <sz val="10"/>
      <color indexed="63"/>
      <name val="Arial"/>
      <family val="2"/>
    </font>
    <font>
      <b/>
      <sz val="11"/>
      <color indexed="63"/>
      <name val="Calibri"/>
      <family val="2"/>
    </font>
    <font>
      <sz val="9"/>
      <color indexed="8"/>
      <name val="Calibri"/>
      <family val="2"/>
    </font>
    <font>
      <b/>
      <sz val="10"/>
      <color indexed="8"/>
      <name val="Calibri"/>
      <family val="2"/>
    </font>
    <font>
      <b/>
      <sz val="15"/>
      <color indexed="56"/>
      <name val="Calibri"/>
      <family val="2"/>
    </font>
    <font>
      <b/>
      <sz val="15"/>
      <color indexed="62"/>
      <name val="Arial"/>
      <family val="2"/>
    </font>
    <font>
      <b/>
      <sz val="18"/>
      <color indexed="56"/>
      <name val="Cambria"/>
      <family val="2"/>
    </font>
    <font>
      <b/>
      <sz val="13"/>
      <color indexed="62"/>
      <name val="Arial"/>
      <family val="2"/>
    </font>
    <font>
      <b/>
      <sz val="13"/>
      <color indexed="56"/>
      <name val="Calibri"/>
      <family val="2"/>
    </font>
    <font>
      <b/>
      <sz val="11"/>
      <color indexed="62"/>
      <name val="Arial"/>
      <family val="2"/>
    </font>
    <font>
      <b/>
      <sz val="11"/>
      <color indexed="56"/>
      <name val="Calibri"/>
      <family val="2"/>
    </font>
    <font>
      <b/>
      <sz val="18"/>
      <color indexed="62"/>
      <name val="Cambria"/>
      <family val="2"/>
    </font>
    <font>
      <b/>
      <sz val="11"/>
      <name val="Calibri"/>
      <family val="2"/>
    </font>
    <font>
      <sz val="10"/>
      <name val="Times New Roman"/>
      <family val="1"/>
    </font>
    <font>
      <sz val="10"/>
      <name val="Times New Roman CE"/>
      <family val="1"/>
    </font>
    <font>
      <sz val="8"/>
      <name val="Times New Roman CE"/>
      <family val="1"/>
    </font>
    <font>
      <sz val="10"/>
      <color indexed="19"/>
      <name val="Arial"/>
      <family val="2"/>
    </font>
    <font>
      <sz val="11"/>
      <color indexed="60"/>
      <name val="Calibri"/>
      <family val="2"/>
    </font>
    <font>
      <sz val="10"/>
      <color indexed="62"/>
      <name val="Arial"/>
      <family val="2"/>
    </font>
    <font>
      <i/>
      <sz val="10"/>
      <name val="SL Dutch"/>
      <family val="0"/>
    </font>
    <font>
      <sz val="10"/>
      <name val="Arial Narrow"/>
      <family val="2"/>
    </font>
    <font>
      <sz val="10"/>
      <color indexed="10"/>
      <name val="Arial"/>
      <family val="2"/>
    </font>
    <font>
      <sz val="11"/>
      <color indexed="10"/>
      <name val="Calibri"/>
      <family val="2"/>
    </font>
    <font>
      <i/>
      <sz val="10"/>
      <color indexed="23"/>
      <name val="Arial"/>
      <family val="2"/>
    </font>
    <font>
      <i/>
      <sz val="11"/>
      <color indexed="23"/>
      <name val="Calibri"/>
      <family val="2"/>
    </font>
    <font>
      <sz val="11"/>
      <color indexed="52"/>
      <name val="Calibri"/>
      <family val="2"/>
    </font>
    <font>
      <b/>
      <sz val="10"/>
      <color indexed="9"/>
      <name val="Arial"/>
      <family val="2"/>
    </font>
    <font>
      <b/>
      <sz val="11"/>
      <color indexed="9"/>
      <name val="Calibri"/>
      <family val="2"/>
    </font>
    <font>
      <b/>
      <sz val="10"/>
      <color indexed="10"/>
      <name val="Arial"/>
      <family val="2"/>
    </font>
    <font>
      <b/>
      <sz val="11"/>
      <color indexed="52"/>
      <name val="Calibri"/>
      <family val="2"/>
    </font>
    <font>
      <sz val="10"/>
      <color indexed="20"/>
      <name val="Arial"/>
      <family val="2"/>
    </font>
    <font>
      <sz val="11"/>
      <color indexed="20"/>
      <name val="Calibri"/>
      <family val="2"/>
    </font>
    <font>
      <sz val="11"/>
      <color indexed="62"/>
      <name val="Calibri"/>
      <family val="2"/>
    </font>
    <font>
      <b/>
      <sz val="10"/>
      <color indexed="8"/>
      <name val="Arial"/>
      <family val="2"/>
    </font>
    <font>
      <b/>
      <sz val="11"/>
      <color indexed="8"/>
      <name val="Calibri"/>
      <family val="2"/>
    </font>
    <font>
      <sz val="12"/>
      <name val="Calibri"/>
      <family val="2"/>
    </font>
    <font>
      <b/>
      <sz val="12"/>
      <name val="Calibri"/>
      <family val="2"/>
    </font>
    <font>
      <b/>
      <i/>
      <sz val="12"/>
      <name val="Calibri"/>
      <family val="2"/>
    </font>
    <font>
      <sz val="10"/>
      <name val="Calibri"/>
      <family val="2"/>
    </font>
    <font>
      <b/>
      <sz val="10"/>
      <name val="Calibri"/>
      <family val="2"/>
    </font>
    <font>
      <sz val="10"/>
      <color indexed="18"/>
      <name val="Calibri"/>
      <family val="2"/>
    </font>
    <font>
      <i/>
      <sz val="10"/>
      <name val="Calibri"/>
      <family val="2"/>
    </font>
    <font>
      <b/>
      <i/>
      <sz val="10"/>
      <name val="Calibri"/>
      <family val="2"/>
    </font>
    <font>
      <b/>
      <sz val="10"/>
      <color indexed="18"/>
      <name val="Calibri"/>
      <family val="2"/>
    </font>
    <font>
      <i/>
      <sz val="10"/>
      <color indexed="18"/>
      <name val="Calibri"/>
      <family val="2"/>
    </font>
    <font>
      <b/>
      <sz val="10"/>
      <name val="Arial CE"/>
      <family val="2"/>
    </font>
    <font>
      <sz val="10"/>
      <name val="MS Sans Serif"/>
      <family val="2"/>
    </font>
    <font>
      <b/>
      <sz val="10"/>
      <name val="Arial"/>
      <family val="2"/>
    </font>
    <font>
      <b/>
      <sz val="10"/>
      <name val="Times New Roman CE"/>
      <family val="1"/>
    </font>
    <font>
      <b/>
      <i/>
      <sz val="10"/>
      <name val="Arial CE"/>
      <family val="0"/>
    </font>
    <font>
      <sz val="10"/>
      <color indexed="9"/>
      <name val="Arial CE"/>
      <family val="2"/>
    </font>
    <font>
      <sz val="10"/>
      <color indexed="10"/>
      <name val="Arial CE"/>
      <family val="2"/>
    </font>
    <font>
      <sz val="10"/>
      <name val="YUHelv"/>
      <family val="0"/>
    </font>
    <font>
      <i/>
      <sz val="10"/>
      <name val="Arial"/>
      <family val="2"/>
    </font>
    <font>
      <i/>
      <sz val="10"/>
      <name val="Arial CE"/>
      <family val="0"/>
    </font>
    <font>
      <i/>
      <sz val="8"/>
      <name val="Arial CE"/>
      <family val="0"/>
    </font>
    <font>
      <b/>
      <i/>
      <sz val="10"/>
      <name val="Arial"/>
      <family val="2"/>
    </font>
    <font>
      <sz val="12"/>
      <name val="Times New Roman"/>
      <family val="1"/>
    </font>
    <font>
      <b/>
      <sz val="13"/>
      <color indexed="12"/>
      <name val="Arial"/>
      <family val="2"/>
    </font>
    <font>
      <sz val="12"/>
      <name val="Arial"/>
      <family val="2"/>
    </font>
    <font>
      <b/>
      <sz val="12"/>
      <name val="Arial"/>
      <family val="2"/>
    </font>
    <font>
      <sz val="10"/>
      <color indexed="10"/>
      <name val="Times New Roman CE"/>
      <family val="1"/>
    </font>
    <font>
      <sz val="10"/>
      <color indexed="8"/>
      <name val="Arial CE"/>
      <family val="2"/>
    </font>
    <font>
      <b/>
      <i/>
      <sz val="10"/>
      <color indexed="9"/>
      <name val="Arial CE"/>
      <family val="2"/>
    </font>
    <font>
      <sz val="10"/>
      <color indexed="10"/>
      <name val="Times New Roman"/>
      <family val="1"/>
    </font>
    <font>
      <sz val="10"/>
      <name val="Frutiger"/>
      <family val="2"/>
    </font>
    <font>
      <b/>
      <sz val="15"/>
      <color indexed="62"/>
      <name val="Calibri"/>
      <family val="2"/>
    </font>
    <font>
      <b/>
      <sz val="13"/>
      <color indexed="62"/>
      <name val="Calibri"/>
      <family val="2"/>
    </font>
    <font>
      <b/>
      <sz val="11"/>
      <color indexed="62"/>
      <name val="Calibri"/>
      <family val="2"/>
    </font>
    <font>
      <b/>
      <sz val="10"/>
      <color indexed="63"/>
      <name val="Calibri"/>
      <family val="2"/>
    </font>
    <font>
      <sz val="10"/>
      <color indexed="63"/>
      <name val="Calibri"/>
      <family val="2"/>
    </font>
    <font>
      <i/>
      <sz val="10"/>
      <color indexed="63"/>
      <name val="Calibri"/>
      <family val="2"/>
    </font>
    <font>
      <sz val="10"/>
      <color indexed="63"/>
      <name val="Arial"/>
      <family val="2"/>
    </font>
    <font>
      <sz val="10"/>
      <color indexed="63"/>
      <name val="Arial CE"/>
      <family val="2"/>
    </font>
    <font>
      <i/>
      <sz val="9"/>
      <color indexed="63"/>
      <name val="Arial CE"/>
      <family val="0"/>
    </font>
    <font>
      <sz val="9"/>
      <color indexed="63"/>
      <name val="Arial CE"/>
      <family val="0"/>
    </font>
    <font>
      <i/>
      <sz val="10"/>
      <color indexed="63"/>
      <name val="Arial CE"/>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tint="0.34999001026153564"/>
      <name val="Calibri"/>
      <family val="2"/>
    </font>
    <font>
      <sz val="10"/>
      <color theme="1" tint="0.34999001026153564"/>
      <name val="Calibri"/>
      <family val="2"/>
    </font>
    <font>
      <i/>
      <sz val="10"/>
      <color theme="1" tint="0.34999001026153564"/>
      <name val="Calibri"/>
      <family val="2"/>
    </font>
    <font>
      <sz val="10"/>
      <color theme="1" tint="0.34999001026153564"/>
      <name val="Arial"/>
      <family val="2"/>
    </font>
    <font>
      <i/>
      <sz val="9"/>
      <color theme="1" tint="0.34999001026153564"/>
      <name val="Arial CE"/>
      <family val="0"/>
    </font>
    <font>
      <sz val="9"/>
      <color theme="1" tint="0.34999001026153564"/>
      <name val="Arial CE"/>
      <family val="0"/>
    </font>
    <font>
      <sz val="10"/>
      <color rgb="FFFF0000"/>
      <name val="Arial CE"/>
      <family val="0"/>
    </font>
    <font>
      <i/>
      <sz val="10"/>
      <color theme="1" tint="0.34999001026153564"/>
      <name val="Arial CE"/>
      <family val="0"/>
    </font>
    <font>
      <sz val="10"/>
      <color theme="1" tint="0.34999001026153564"/>
      <name val="Arial CE"/>
      <family val="2"/>
    </font>
  </fonts>
  <fills count="62">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indexed="48"/>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
      <patternFill patternType="solid">
        <fgColor indexed="42"/>
        <bgColor indexed="64"/>
      </patternFill>
    </fill>
    <fill>
      <patternFill patternType="solid">
        <fgColor indexed="13"/>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medium">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4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color indexed="63"/>
      </left>
      <right>
        <color indexed="63"/>
      </right>
      <top style="thin">
        <color theme="4"/>
      </top>
      <bottom style="double">
        <color theme="4"/>
      </bottom>
    </border>
    <border>
      <left>
        <color indexed="63"/>
      </left>
      <right>
        <color indexed="63"/>
      </right>
      <top style="thin">
        <color indexed="48"/>
      </top>
      <bottom style="double">
        <color indexed="48"/>
      </bottom>
    </border>
    <border>
      <left>
        <color indexed="63"/>
      </left>
      <right>
        <color indexed="63"/>
      </right>
      <top style="thin">
        <color indexed="62"/>
      </top>
      <bottom style="double">
        <color indexed="62"/>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style="thin">
        <color indexed="8"/>
      </top>
      <bottom style="medium">
        <color indexed="8"/>
      </bottom>
    </border>
    <border>
      <left>
        <color indexed="63"/>
      </left>
      <right>
        <color indexed="63"/>
      </right>
      <top style="double"/>
      <bottom style="mediu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medium"/>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s>
  <cellStyleXfs count="6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89"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89"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89" fillId="11"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9"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89"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9" fillId="1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89" fillId="1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89"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89"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9"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89" fillId="2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90" fillId="26"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90"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0"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90" fillId="3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90" fillId="3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0"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172" fontId="6" fillId="0" borderId="0" applyFill="0" applyBorder="0" applyAlignment="0" applyProtection="0"/>
    <xf numFmtId="172" fontId="6" fillId="0" borderId="0" applyFill="0" applyBorder="0" applyAlignment="0" applyProtection="0"/>
    <xf numFmtId="173" fontId="0" fillId="0" borderId="0" applyFill="0" applyBorder="0" applyAlignment="0" applyProtection="0"/>
    <xf numFmtId="3" fontId="0" fillId="0" borderId="0" applyFill="0" applyBorder="0" applyAlignment="0" applyProtection="0"/>
    <xf numFmtId="176" fontId="0"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8" fontId="0" fillId="0" borderId="0" applyFill="0" applyBorder="0" applyAlignment="0" applyProtection="0"/>
    <xf numFmtId="177" fontId="0" fillId="0" borderId="0" applyFill="0" applyBorder="0" applyAlignment="0" applyProtection="0"/>
    <xf numFmtId="0" fontId="0" fillId="0" borderId="0" applyFill="0" applyBorder="0" applyAlignment="0" applyProtection="0"/>
    <xf numFmtId="4" fontId="7" fillId="0" borderId="0">
      <alignment horizontal="right" vertical="top" wrapText="1"/>
      <protection/>
    </xf>
    <xf numFmtId="0" fontId="91" fillId="3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79" fontId="6"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0"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0" fontId="3" fillId="0" borderId="0">
      <alignment/>
      <protection/>
    </xf>
    <xf numFmtId="2"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2" fillId="39" borderId="1" applyNumberFormat="0" applyAlignment="0" applyProtection="0"/>
    <xf numFmtId="0" fontId="12" fillId="40" borderId="2" applyNumberFormat="0" applyAlignment="0" applyProtection="0"/>
    <xf numFmtId="0" fontId="12" fillId="40" borderId="2" applyNumberFormat="0" applyAlignment="0" applyProtection="0"/>
    <xf numFmtId="0" fontId="12" fillId="40"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0" fontId="13" fillId="41" borderId="2" applyNumberFormat="0" applyAlignment="0" applyProtection="0"/>
    <xf numFmtId="4" fontId="14" fillId="0" borderId="0">
      <alignment horizontal="right" vertical="top"/>
      <protection/>
    </xf>
    <xf numFmtId="4" fontId="15" fillId="0" borderId="0">
      <alignment horizontal="left" vertical="top"/>
      <protection/>
    </xf>
    <xf numFmtId="0" fontId="93" fillId="0" borderId="0" applyNumberFormat="0" applyFill="0" applyBorder="0" applyAlignment="0" applyProtection="0"/>
    <xf numFmtId="0" fontId="94"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5"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96"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40" borderId="0" applyNumberFormat="0" applyBorder="0" applyProtection="0">
      <alignment horizontal="left" vertical="top"/>
    </xf>
    <xf numFmtId="0" fontId="0" fillId="0" borderId="0">
      <alignment/>
      <protection/>
    </xf>
    <xf numFmtId="0" fontId="0" fillId="0" borderId="0">
      <alignment/>
      <protection/>
    </xf>
    <xf numFmtId="0" fontId="25" fillId="0" borderId="0">
      <alignment/>
      <protection/>
    </xf>
    <xf numFmtId="0" fontId="25" fillId="0" borderId="0">
      <alignment/>
      <protection/>
    </xf>
    <xf numFmtId="0" fontId="26" fillId="0" borderId="0">
      <alignment/>
      <protection/>
    </xf>
    <xf numFmtId="0" fontId="26" fillId="0" borderId="0">
      <alignment/>
      <protection/>
    </xf>
    <xf numFmtId="0" fontId="25"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5" fillId="0" borderId="0">
      <alignment/>
      <protection/>
    </xf>
    <xf numFmtId="0" fontId="26" fillId="0" borderId="0">
      <alignment/>
      <protection/>
    </xf>
    <xf numFmtId="0" fontId="26" fillId="0" borderId="0">
      <alignment/>
      <protection/>
    </xf>
    <xf numFmtId="0" fontId="6" fillId="0" borderId="0">
      <alignment/>
      <protection/>
    </xf>
    <xf numFmtId="0" fontId="1" fillId="0" borderId="0">
      <alignment/>
      <protection/>
    </xf>
    <xf numFmtId="0" fontId="25" fillId="0" borderId="0">
      <alignment/>
      <protection/>
    </xf>
    <xf numFmtId="0" fontId="6"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4" fontId="7" fillId="0" borderId="0">
      <alignment horizontal="left" vertical="top" wrapText="1"/>
      <protection/>
    </xf>
    <xf numFmtId="0" fontId="25"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7"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58" fillId="0" borderId="0">
      <alignment/>
      <protection/>
    </xf>
    <xf numFmtId="0" fontId="64" fillId="0" borderId="0">
      <alignment/>
      <protection/>
    </xf>
    <xf numFmtId="0" fontId="1" fillId="0" borderId="0">
      <alignment/>
      <protection/>
    </xf>
    <xf numFmtId="0" fontId="0" fillId="0" borderId="0">
      <alignment/>
      <protection/>
    </xf>
    <xf numFmtId="0" fontId="0" fillId="0" borderId="0">
      <alignment/>
      <protection/>
    </xf>
    <xf numFmtId="0" fontId="25" fillId="0" borderId="0">
      <alignment/>
      <protection/>
    </xf>
    <xf numFmtId="0" fontId="2" fillId="0" borderId="0">
      <alignment vertical="top"/>
      <protection/>
    </xf>
    <xf numFmtId="0" fontId="97" fillId="42"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80" fontId="30" fillId="0" borderId="0">
      <alignment horizontal="right"/>
      <protection/>
    </xf>
    <xf numFmtId="180" fontId="30" fillId="0" borderId="0">
      <alignment horizontal="right"/>
      <protection/>
    </xf>
    <xf numFmtId="180" fontId="30" fillId="0" borderId="0">
      <alignment horizontal="righ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6"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1" fillId="0" borderId="0">
      <alignment/>
      <protection/>
    </xf>
    <xf numFmtId="0" fontId="26" fillId="0" borderId="0">
      <alignment/>
      <protection/>
    </xf>
    <xf numFmtId="0" fontId="26" fillId="0" borderId="0">
      <alignment/>
      <protection/>
    </xf>
    <xf numFmtId="0" fontId="32"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1" fontId="31" fillId="0" borderId="0">
      <alignment/>
      <protection/>
    </xf>
    <xf numFmtId="1" fontId="31" fillId="0" borderId="0">
      <alignment/>
      <protection/>
    </xf>
    <xf numFmtId="1" fontId="31" fillId="0" borderId="0">
      <alignment/>
      <protection/>
    </xf>
    <xf numFmtId="0" fontId="26" fillId="0" borderId="0">
      <alignment/>
      <protection/>
    </xf>
    <xf numFmtId="9" fontId="1" fillId="0" borderId="0" applyFill="0" applyBorder="0" applyAlignment="0" applyProtection="0"/>
    <xf numFmtId="0" fontId="0" fillId="43" borderId="12" applyNumberFormat="0" applyFont="0" applyAlignment="0" applyProtection="0"/>
    <xf numFmtId="0" fontId="0" fillId="9" borderId="13" applyNumberFormat="0" applyAlignment="0" applyProtection="0"/>
    <xf numFmtId="0" fontId="0" fillId="9" borderId="13" applyNumberFormat="0" applyAlignment="0" applyProtection="0"/>
    <xf numFmtId="0" fontId="0" fillId="9" borderId="13" applyNumberFormat="0" applyAlignment="0" applyProtection="0"/>
    <xf numFmtId="0" fontId="0"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9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41" borderId="2" applyNumberFormat="0" applyAlignment="0" applyProtection="0"/>
    <xf numFmtId="10" fontId="0" fillId="0" borderId="0" applyFill="0" applyBorder="0" applyAlignment="0" applyProtection="0"/>
    <xf numFmtId="0" fontId="9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0"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90" fillId="47"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90" fillId="4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90"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90" fillId="53" borderId="0" applyNumberFormat="0" applyBorder="0" applyAlignment="0" applyProtection="0"/>
    <xf numFmtId="0" fontId="4" fillId="35" borderId="0" applyNumberFormat="0" applyBorder="0" applyAlignment="0" applyProtection="0"/>
    <xf numFmtId="0" fontId="4" fillId="2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0" fillId="5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100"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101" fillId="56" borderId="17" applyNumberFormat="0" applyAlignment="0" applyProtection="0"/>
    <xf numFmtId="0" fontId="38" fillId="57" borderId="18" applyNumberFormat="0" applyAlignment="0" applyProtection="0"/>
    <xf numFmtId="0" fontId="38" fillId="57" borderId="18" applyNumberFormat="0" applyAlignment="0" applyProtection="0"/>
    <xf numFmtId="0" fontId="38"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39" fillId="57" borderId="18" applyNumberFormat="0" applyAlignment="0" applyProtection="0"/>
    <xf numFmtId="0" fontId="26" fillId="0" borderId="0">
      <alignment/>
      <protection/>
    </xf>
    <xf numFmtId="0" fontId="102" fillId="39" borderId="19" applyNumberFormat="0" applyAlignment="0" applyProtection="0"/>
    <xf numFmtId="0" fontId="40" fillId="40" borderId="20" applyNumberFormat="0" applyAlignment="0" applyProtection="0"/>
    <xf numFmtId="0" fontId="40" fillId="40" borderId="20" applyNumberFormat="0" applyAlignment="0" applyProtection="0"/>
    <xf numFmtId="0" fontId="40" fillId="40" borderId="20" applyNumberFormat="0" applyAlignment="0" applyProtection="0"/>
    <xf numFmtId="0" fontId="41" fillId="41" borderId="20" applyNumberFormat="0" applyAlignment="0" applyProtection="0"/>
    <xf numFmtId="0" fontId="41" fillId="41" borderId="20" applyNumberFormat="0" applyAlignment="0" applyProtection="0"/>
    <xf numFmtId="0" fontId="41" fillId="41" borderId="20" applyNumberFormat="0" applyAlignment="0" applyProtection="0"/>
    <xf numFmtId="0" fontId="41" fillId="41" borderId="20" applyNumberFormat="0" applyAlignment="0" applyProtection="0"/>
    <xf numFmtId="0" fontId="41" fillId="41" borderId="20" applyNumberFormat="0" applyAlignment="0" applyProtection="0"/>
    <xf numFmtId="0" fontId="41" fillId="41" borderId="20" applyNumberFormat="0" applyAlignment="0" applyProtection="0"/>
    <xf numFmtId="0" fontId="41" fillId="41" borderId="20" applyNumberFormat="0" applyAlignment="0" applyProtection="0"/>
    <xf numFmtId="0" fontId="41" fillId="41" borderId="20" applyNumberFormat="0" applyAlignment="0" applyProtection="0"/>
    <xf numFmtId="0" fontId="41" fillId="41" borderId="20" applyNumberFormat="0" applyAlignment="0" applyProtection="0"/>
    <xf numFmtId="0" fontId="103" fillId="58"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21" applyNumberFormat="0" applyFill="0" applyAlignment="0" applyProtection="0"/>
    <xf numFmtId="44" fontId="1" fillId="0" borderId="0" applyFill="0" applyBorder="0" applyAlignment="0" applyProtection="0"/>
    <xf numFmtId="42" fontId="1" fillId="0" borderId="0" applyFill="0" applyBorder="0" applyAlignment="0" applyProtection="0"/>
    <xf numFmtId="173" fontId="1" fillId="0" borderId="0" applyFill="0" applyBorder="0" applyAlignment="0" applyProtection="0"/>
    <xf numFmtId="41" fontId="1" fillId="0" borderId="0" applyFill="0" applyBorder="0" applyAlignment="0" applyProtection="0"/>
    <xf numFmtId="172" fontId="6"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0" fontId="104" fillId="59" borderId="19" applyNumberFormat="0" applyAlignment="0" applyProtection="0"/>
    <xf numFmtId="0" fontId="30" fillId="20" borderId="20" applyNumberFormat="0" applyAlignment="0" applyProtection="0"/>
    <xf numFmtId="0" fontId="30" fillId="20" borderId="20" applyNumberFormat="0" applyAlignment="0" applyProtection="0"/>
    <xf numFmtId="0" fontId="30" fillId="20" borderId="20" applyNumberFormat="0" applyAlignment="0" applyProtection="0"/>
    <xf numFmtId="0" fontId="44" fillId="16" borderId="20" applyNumberFormat="0" applyAlignment="0" applyProtection="0"/>
    <xf numFmtId="0" fontId="44" fillId="16" borderId="20" applyNumberFormat="0" applyAlignment="0" applyProtection="0"/>
    <xf numFmtId="0" fontId="44" fillId="16" borderId="20" applyNumberFormat="0" applyAlignment="0" applyProtection="0"/>
    <xf numFmtId="0" fontId="44" fillId="16" borderId="20" applyNumberFormat="0" applyAlignment="0" applyProtection="0"/>
    <xf numFmtId="0" fontId="44" fillId="16" borderId="20" applyNumberFormat="0" applyAlignment="0" applyProtection="0"/>
    <xf numFmtId="0" fontId="44" fillId="16" borderId="20" applyNumberFormat="0" applyAlignment="0" applyProtection="0"/>
    <xf numFmtId="0" fontId="44" fillId="16" borderId="20" applyNumberFormat="0" applyAlignment="0" applyProtection="0"/>
    <xf numFmtId="0" fontId="44" fillId="16" borderId="20" applyNumberFormat="0" applyAlignment="0" applyProtection="0"/>
    <xf numFmtId="0" fontId="44" fillId="16" borderId="20" applyNumberFormat="0" applyAlignment="0" applyProtection="0"/>
    <xf numFmtId="0" fontId="105" fillId="0" borderId="22"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cellStyleXfs>
  <cellXfs count="921">
    <xf numFmtId="0" fontId="0" fillId="0" borderId="0" xfId="0" applyAlignment="1">
      <alignment/>
    </xf>
    <xf numFmtId="0" fontId="47" fillId="0" borderId="0" xfId="0" applyFont="1" applyBorder="1" applyAlignment="1">
      <alignment horizontal="center"/>
    </xf>
    <xf numFmtId="0" fontId="47" fillId="0" borderId="0" xfId="0" applyFont="1" applyBorder="1" applyAlignment="1">
      <alignment/>
    </xf>
    <xf numFmtId="173" fontId="47" fillId="0" borderId="0" xfId="627" applyFont="1" applyFill="1" applyBorder="1" applyAlignment="1" applyProtection="1">
      <alignment/>
      <protection/>
    </xf>
    <xf numFmtId="0" fontId="47" fillId="0" borderId="0" xfId="0" applyFont="1" applyBorder="1" applyAlignment="1">
      <alignment horizontal="center" vertical="top"/>
    </xf>
    <xf numFmtId="4" fontId="47" fillId="0" borderId="0" xfId="0" applyNumberFormat="1" applyFont="1" applyBorder="1" applyAlignment="1">
      <alignment horizontal="center"/>
    </xf>
    <xf numFmtId="4" fontId="47" fillId="0" borderId="0" xfId="0" applyNumberFormat="1" applyFont="1" applyBorder="1" applyAlignment="1">
      <alignment/>
    </xf>
    <xf numFmtId="173" fontId="47" fillId="0" borderId="0" xfId="627" applyFont="1" applyFill="1" applyBorder="1" applyAlignment="1" applyProtection="1">
      <alignment horizontal="left"/>
      <protection/>
    </xf>
    <xf numFmtId="0" fontId="49" fillId="0" borderId="0" xfId="0" applyFont="1" applyBorder="1" applyAlignment="1">
      <alignment horizontal="center" vertical="top"/>
    </xf>
    <xf numFmtId="0" fontId="47" fillId="0" borderId="0" xfId="0" applyNumberFormat="1" applyFont="1" applyBorder="1" applyAlignment="1">
      <alignment horizontal="center" vertical="top"/>
    </xf>
    <xf numFmtId="0" fontId="48" fillId="0" borderId="0" xfId="0" applyFont="1" applyBorder="1" applyAlignment="1">
      <alignment horizontal="center" vertical="top"/>
    </xf>
    <xf numFmtId="173" fontId="50" fillId="0" borderId="0" xfId="627" applyFont="1" applyFill="1" applyBorder="1" applyAlignment="1" applyProtection="1">
      <alignment/>
      <protection/>
    </xf>
    <xf numFmtId="173" fontId="50" fillId="0" borderId="0" xfId="627" applyFont="1" applyFill="1" applyBorder="1" applyAlignment="1" applyProtection="1">
      <alignment horizontal="right"/>
      <protection/>
    </xf>
    <xf numFmtId="49" fontId="50" fillId="0" borderId="0" xfId="0" applyNumberFormat="1" applyFont="1" applyFill="1" applyAlignment="1">
      <alignment horizontal="right" vertical="top"/>
    </xf>
    <xf numFmtId="0" fontId="50" fillId="0" borderId="0" xfId="0" applyNumberFormat="1" applyFont="1" applyFill="1" applyAlignment="1">
      <alignment vertical="top" wrapText="1"/>
    </xf>
    <xf numFmtId="0" fontId="50" fillId="0" borderId="0" xfId="0" applyFont="1" applyFill="1" applyAlignment="1">
      <alignment horizontal="center"/>
    </xf>
    <xf numFmtId="0" fontId="50" fillId="0" borderId="0" xfId="0" applyFont="1" applyFill="1" applyAlignment="1">
      <alignment/>
    </xf>
    <xf numFmtId="0" fontId="50" fillId="0" borderId="0" xfId="0" applyFont="1" applyAlignment="1">
      <alignment/>
    </xf>
    <xf numFmtId="49" fontId="51" fillId="0" borderId="0" xfId="0" applyNumberFormat="1" applyFont="1" applyFill="1" applyAlignment="1">
      <alignment horizontal="right" vertical="top"/>
    </xf>
    <xf numFmtId="0" fontId="51" fillId="0" borderId="0" xfId="0" applyFont="1" applyFill="1" applyAlignment="1">
      <alignment vertical="top" wrapText="1"/>
    </xf>
    <xf numFmtId="4" fontId="50" fillId="0" borderId="0" xfId="0" applyNumberFormat="1" applyFont="1" applyFill="1" applyAlignment="1">
      <alignment horizontal="center"/>
    </xf>
    <xf numFmtId="0" fontId="50" fillId="0" borderId="0" xfId="439" applyFont="1" applyAlignment="1">
      <alignment horizontal="center" vertical="top" wrapText="1"/>
      <protection/>
    </xf>
    <xf numFmtId="0" fontId="50" fillId="0" borderId="0" xfId="439" applyFont="1" applyAlignment="1">
      <alignment vertical="top" wrapText="1"/>
      <protection/>
    </xf>
    <xf numFmtId="0" fontId="50" fillId="0" borderId="0" xfId="439" applyFont="1" applyAlignment="1">
      <alignment horizontal="center" wrapText="1"/>
      <protection/>
    </xf>
    <xf numFmtId="0" fontId="50" fillId="0" borderId="0" xfId="439" applyFont="1" applyAlignment="1">
      <alignment horizontal="center" vertical="top"/>
      <protection/>
    </xf>
    <xf numFmtId="173" fontId="50" fillId="0" borderId="0" xfId="251" applyFont="1" applyFill="1" applyBorder="1" applyAlignment="1" applyProtection="1">
      <alignment horizontal="center"/>
      <protection/>
    </xf>
    <xf numFmtId="173" fontId="50" fillId="0" borderId="0" xfId="627" applyFont="1" applyFill="1" applyBorder="1" applyAlignment="1" applyProtection="1">
      <alignment horizontal="center"/>
      <protection/>
    </xf>
    <xf numFmtId="0" fontId="51" fillId="0" borderId="25" xfId="439" applyFont="1" applyBorder="1" applyAlignment="1">
      <alignment vertical="top" wrapText="1"/>
      <protection/>
    </xf>
    <xf numFmtId="173" fontId="51" fillId="0" borderId="25" xfId="251" applyFont="1" applyFill="1" applyBorder="1" applyAlignment="1" applyProtection="1">
      <alignment/>
      <protection/>
    </xf>
    <xf numFmtId="173" fontId="50" fillId="0" borderId="25" xfId="627" applyFont="1" applyFill="1" applyBorder="1" applyAlignment="1" applyProtection="1">
      <alignment/>
      <protection/>
    </xf>
    <xf numFmtId="173" fontId="51" fillId="0" borderId="25" xfId="627" applyFont="1" applyFill="1" applyBorder="1" applyAlignment="1" applyProtection="1">
      <alignment/>
      <protection/>
    </xf>
    <xf numFmtId="49" fontId="52" fillId="0" borderId="0" xfId="359" applyNumberFormat="1" applyFont="1" applyAlignment="1">
      <alignment horizontal="justify" wrapText="1"/>
      <protection/>
    </xf>
    <xf numFmtId="4" fontId="52" fillId="0" borderId="0" xfId="359" applyNumberFormat="1" applyFont="1" applyAlignment="1">
      <alignment horizontal="right" vertical="top"/>
      <protection/>
    </xf>
    <xf numFmtId="0" fontId="50" fillId="0" borderId="0" xfId="439" applyFont="1" applyFill="1" applyAlignment="1">
      <alignment horizontal="center" wrapText="1"/>
      <protection/>
    </xf>
    <xf numFmtId="0" fontId="50" fillId="0" borderId="0" xfId="0" applyFont="1" applyAlignment="1">
      <alignment horizontal="center"/>
    </xf>
    <xf numFmtId="0" fontId="50" fillId="0" borderId="0" xfId="0" applyFont="1" applyFill="1" applyAlignment="1">
      <alignment wrapText="1"/>
    </xf>
    <xf numFmtId="0" fontId="50" fillId="0" borderId="0" xfId="439" applyFont="1" applyFill="1" applyAlignment="1">
      <alignment horizontal="center" vertical="top"/>
      <protection/>
    </xf>
    <xf numFmtId="0" fontId="50" fillId="0" borderId="0" xfId="0" applyFont="1" applyBorder="1" applyAlignment="1">
      <alignment horizontal="center" vertical="top"/>
    </xf>
    <xf numFmtId="0" fontId="50" fillId="0" borderId="0" xfId="0" applyFont="1" applyBorder="1" applyAlignment="1">
      <alignment/>
    </xf>
    <xf numFmtId="4" fontId="50" fillId="0" borderId="0" xfId="0" applyNumberFormat="1" applyFont="1" applyBorder="1" applyAlignment="1">
      <alignment horizontal="center"/>
    </xf>
    <xf numFmtId="4" fontId="50" fillId="0" borderId="0" xfId="0" applyNumberFormat="1" applyFont="1" applyBorder="1" applyAlignment="1">
      <alignment/>
    </xf>
    <xf numFmtId="173" fontId="50" fillId="0" borderId="0" xfId="627" applyFont="1" applyFill="1" applyBorder="1" applyAlignment="1" applyProtection="1">
      <alignment horizontal="left"/>
      <protection/>
    </xf>
    <xf numFmtId="0" fontId="51" fillId="0" borderId="0" xfId="0" applyFont="1" applyBorder="1" applyAlignment="1">
      <alignment/>
    </xf>
    <xf numFmtId="0" fontId="54" fillId="0" borderId="0" xfId="0" applyFont="1" applyBorder="1" applyAlignment="1">
      <alignment horizontal="center" vertical="top"/>
    </xf>
    <xf numFmtId="0" fontId="53" fillId="0" borderId="0" xfId="0" applyFont="1" applyBorder="1" applyAlignment="1">
      <alignment/>
    </xf>
    <xf numFmtId="4" fontId="53" fillId="0" borderId="0" xfId="0" applyNumberFormat="1" applyFont="1" applyBorder="1" applyAlignment="1">
      <alignment horizontal="center"/>
    </xf>
    <xf numFmtId="4" fontId="53" fillId="0" borderId="0" xfId="0" applyNumberFormat="1" applyFont="1" applyBorder="1" applyAlignment="1">
      <alignment/>
    </xf>
    <xf numFmtId="0" fontId="50" fillId="0" borderId="0" xfId="0" applyNumberFormat="1" applyFont="1" applyBorder="1" applyAlignment="1">
      <alignment horizontal="center" vertical="top"/>
    </xf>
    <xf numFmtId="0" fontId="51" fillId="0" borderId="0" xfId="0" applyFont="1" applyBorder="1" applyAlignment="1">
      <alignment horizontal="center" vertical="top"/>
    </xf>
    <xf numFmtId="0" fontId="51" fillId="0" borderId="26" xfId="0" applyFont="1" applyBorder="1" applyAlignment="1">
      <alignment/>
    </xf>
    <xf numFmtId="4" fontId="51" fillId="0" borderId="26" xfId="0" applyNumberFormat="1" applyFont="1" applyBorder="1" applyAlignment="1">
      <alignment horizontal="center"/>
    </xf>
    <xf numFmtId="4" fontId="51" fillId="0" borderId="26" xfId="0" applyNumberFormat="1" applyFont="1" applyBorder="1" applyAlignment="1">
      <alignment/>
    </xf>
    <xf numFmtId="173" fontId="51" fillId="0" borderId="26" xfId="627" applyFont="1" applyFill="1" applyBorder="1" applyAlignment="1" applyProtection="1">
      <alignment/>
      <protection/>
    </xf>
    <xf numFmtId="49" fontId="51" fillId="0" borderId="0" xfId="0" applyNumberFormat="1" applyFont="1" applyFill="1" applyAlignment="1">
      <alignment horizontal="center" vertical="top"/>
    </xf>
    <xf numFmtId="49" fontId="50" fillId="0" borderId="0" xfId="0" applyNumberFormat="1" applyFont="1" applyAlignment="1">
      <alignment horizontal="center" vertical="top"/>
    </xf>
    <xf numFmtId="49" fontId="50" fillId="0" borderId="0" xfId="0" applyNumberFormat="1" applyFont="1" applyFill="1" applyAlignment="1">
      <alignment horizontal="center" vertical="top"/>
    </xf>
    <xf numFmtId="0" fontId="51" fillId="0" borderId="25" xfId="0" applyFont="1" applyFill="1" applyBorder="1" applyAlignment="1">
      <alignment horizontal="center"/>
    </xf>
    <xf numFmtId="4" fontId="7" fillId="0" borderId="0" xfId="0" applyNumberFormat="1" applyFont="1" applyFill="1" applyAlignment="1">
      <alignment/>
    </xf>
    <xf numFmtId="0" fontId="7" fillId="0" borderId="0" xfId="0" applyNumberFormat="1" applyFont="1" applyFill="1" applyAlignment="1">
      <alignment vertical="top" wrapText="1"/>
    </xf>
    <xf numFmtId="173" fontId="50" fillId="0" borderId="25" xfId="627" applyFont="1" applyFill="1" applyBorder="1" applyAlignment="1" applyProtection="1">
      <alignment horizontal="center"/>
      <protection/>
    </xf>
    <xf numFmtId="191" fontId="50" fillId="0" borderId="0" xfId="627" applyNumberFormat="1" applyFont="1" applyFill="1" applyBorder="1" applyAlignment="1" applyProtection="1">
      <alignment horizontal="right"/>
      <protection/>
    </xf>
    <xf numFmtId="191" fontId="50" fillId="0" borderId="25" xfId="627" applyNumberFormat="1" applyFont="1" applyFill="1" applyBorder="1" applyAlignment="1" applyProtection="1">
      <alignment horizontal="right"/>
      <protection/>
    </xf>
    <xf numFmtId="191" fontId="51" fillId="0" borderId="25" xfId="627" applyNumberFormat="1" applyFont="1" applyFill="1" applyBorder="1" applyAlignment="1" applyProtection="1">
      <alignment horizontal="right"/>
      <protection/>
    </xf>
    <xf numFmtId="49" fontId="51" fillId="0" borderId="0" xfId="0" applyNumberFormat="1" applyFont="1" applyFill="1" applyAlignment="1">
      <alignment horizontal="left" vertical="top"/>
    </xf>
    <xf numFmtId="49" fontId="50" fillId="0" borderId="0" xfId="0" applyNumberFormat="1" applyFont="1" applyFill="1" applyAlignment="1">
      <alignment horizontal="left" vertical="top"/>
    </xf>
    <xf numFmtId="0" fontId="53" fillId="0" borderId="0" xfId="394" applyFont="1" applyFill="1" applyBorder="1" applyAlignment="1">
      <alignment vertical="top" wrapText="1"/>
      <protection/>
    </xf>
    <xf numFmtId="0" fontId="53" fillId="0" borderId="0" xfId="394" applyFont="1" applyFill="1" applyBorder="1" applyAlignment="1">
      <alignment horizontal="center" wrapText="1"/>
      <protection/>
    </xf>
    <xf numFmtId="0" fontId="51" fillId="0" borderId="0" xfId="0" applyFont="1" applyFill="1" applyAlignment="1">
      <alignment/>
    </xf>
    <xf numFmtId="173" fontId="51" fillId="0" borderId="25" xfId="251" applyFont="1" applyFill="1" applyBorder="1" applyAlignment="1" applyProtection="1">
      <alignment horizontal="center"/>
      <protection/>
    </xf>
    <xf numFmtId="4" fontId="50" fillId="0" borderId="0" xfId="0" applyNumberFormat="1" applyFont="1" applyFill="1" applyAlignment="1">
      <alignment/>
    </xf>
    <xf numFmtId="4" fontId="50" fillId="0" borderId="0" xfId="627" applyNumberFormat="1" applyFont="1" applyFill="1" applyBorder="1" applyAlignment="1" applyProtection="1">
      <alignment/>
      <protection/>
    </xf>
    <xf numFmtId="4" fontId="53" fillId="0" borderId="0" xfId="394" applyNumberFormat="1" applyFont="1" applyFill="1" applyBorder="1" applyAlignment="1">
      <alignment wrapText="1"/>
      <protection/>
    </xf>
    <xf numFmtId="4" fontId="50" fillId="0" borderId="0" xfId="627" applyNumberFormat="1" applyFont="1" applyFill="1" applyBorder="1" applyAlignment="1" applyProtection="1">
      <alignment wrapText="1"/>
      <protection/>
    </xf>
    <xf numFmtId="4" fontId="50" fillId="0" borderId="0" xfId="251" applyNumberFormat="1" applyFont="1" applyFill="1" applyBorder="1" applyAlignment="1" applyProtection="1">
      <alignment/>
      <protection/>
    </xf>
    <xf numFmtId="4" fontId="51" fillId="0" borderId="25" xfId="251" applyNumberFormat="1" applyFont="1" applyFill="1" applyBorder="1" applyAlignment="1" applyProtection="1">
      <alignment/>
      <protection/>
    </xf>
    <xf numFmtId="4" fontId="50" fillId="0" borderId="25" xfId="627" applyNumberFormat="1" applyFont="1" applyFill="1" applyBorder="1" applyAlignment="1" applyProtection="1">
      <alignment/>
      <protection/>
    </xf>
    <xf numFmtId="4" fontId="51" fillId="0" borderId="25" xfId="627" applyNumberFormat="1" applyFont="1" applyFill="1" applyBorder="1" applyAlignment="1" applyProtection="1">
      <alignment/>
      <protection/>
    </xf>
    <xf numFmtId="0" fontId="51" fillId="0" borderId="0" xfId="439" applyFont="1" applyAlignment="1">
      <alignment vertical="top"/>
      <protection/>
    </xf>
    <xf numFmtId="0" fontId="50" fillId="0" borderId="0" xfId="439" applyFont="1" applyAlignment="1">
      <alignment vertical="top"/>
      <protection/>
    </xf>
    <xf numFmtId="0" fontId="50" fillId="0" borderId="26" xfId="0" applyFont="1" applyBorder="1" applyAlignment="1">
      <alignment/>
    </xf>
    <xf numFmtId="4" fontId="50" fillId="0" borderId="26" xfId="0" applyNumberFormat="1" applyFont="1" applyBorder="1" applyAlignment="1">
      <alignment horizontal="center"/>
    </xf>
    <xf numFmtId="4" fontId="50" fillId="0" borderId="26" xfId="0" applyNumberFormat="1" applyFont="1" applyBorder="1" applyAlignment="1">
      <alignment/>
    </xf>
    <xf numFmtId="0" fontId="51" fillId="0" borderId="27" xfId="0" applyFont="1" applyBorder="1" applyAlignment="1">
      <alignment/>
    </xf>
    <xf numFmtId="4" fontId="51" fillId="0" borderId="27" xfId="0" applyNumberFormat="1" applyFont="1" applyBorder="1" applyAlignment="1">
      <alignment horizontal="center"/>
    </xf>
    <xf numFmtId="4" fontId="51" fillId="0" borderId="27" xfId="0" applyNumberFormat="1" applyFont="1" applyBorder="1" applyAlignment="1">
      <alignment/>
    </xf>
    <xf numFmtId="4" fontId="50" fillId="0" borderId="27" xfId="0" applyNumberFormat="1" applyFont="1" applyBorder="1" applyAlignment="1">
      <alignment/>
    </xf>
    <xf numFmtId="173" fontId="51" fillId="0" borderId="27" xfId="627" applyFont="1" applyFill="1" applyBorder="1" applyAlignment="1" applyProtection="1">
      <alignment/>
      <protection/>
    </xf>
    <xf numFmtId="49" fontId="51" fillId="0" borderId="0" xfId="0" applyNumberFormat="1" applyFont="1" applyFill="1" applyAlignment="1">
      <alignment horizontal="right" vertical="top"/>
    </xf>
    <xf numFmtId="0" fontId="51" fillId="0" borderId="0" xfId="0" applyFont="1" applyFill="1" applyAlignment="1">
      <alignment vertical="top" wrapText="1"/>
    </xf>
    <xf numFmtId="4" fontId="50" fillId="0" borderId="0" xfId="0" applyNumberFormat="1" applyFont="1" applyFill="1" applyAlignment="1">
      <alignment horizontal="center"/>
    </xf>
    <xf numFmtId="0" fontId="0" fillId="0" borderId="0" xfId="0" applyFont="1" applyFill="1" applyAlignment="1">
      <alignment/>
    </xf>
    <xf numFmtId="0" fontId="0" fillId="0" borderId="0" xfId="0" applyFont="1" applyAlignment="1">
      <alignment/>
    </xf>
    <xf numFmtId="0" fontId="50" fillId="0" borderId="0" xfId="439" applyFont="1" applyAlignment="1">
      <alignment horizontal="center" vertical="top" wrapText="1"/>
      <protection/>
    </xf>
    <xf numFmtId="0" fontId="50" fillId="0" borderId="0" xfId="439" applyFont="1" applyAlignment="1">
      <alignment vertical="top" wrapText="1"/>
      <protection/>
    </xf>
    <xf numFmtId="0" fontId="50" fillId="0" borderId="0" xfId="0" applyFont="1" applyAlignment="1">
      <alignment horizontal="center"/>
    </xf>
    <xf numFmtId="0" fontId="50" fillId="0" borderId="0" xfId="0" applyFont="1" applyFill="1" applyAlignment="1">
      <alignment/>
    </xf>
    <xf numFmtId="0" fontId="50" fillId="0" borderId="0" xfId="0" applyFont="1" applyAlignment="1">
      <alignment/>
    </xf>
    <xf numFmtId="0" fontId="50" fillId="0" borderId="0" xfId="439" applyFont="1" applyAlignment="1">
      <alignment horizontal="center" vertical="top"/>
      <protection/>
    </xf>
    <xf numFmtId="0" fontId="50" fillId="0" borderId="0" xfId="439" applyFont="1" applyAlignment="1">
      <alignment horizontal="center" wrapText="1"/>
      <protection/>
    </xf>
    <xf numFmtId="173" fontId="50" fillId="0" borderId="0" xfId="251" applyFont="1" applyFill="1" applyBorder="1" applyAlignment="1" applyProtection="1">
      <alignment horizontal="center"/>
      <protection/>
    </xf>
    <xf numFmtId="49" fontId="50" fillId="0" borderId="0" xfId="398" applyNumberFormat="1" applyFont="1" applyFill="1" applyBorder="1" applyAlignment="1" applyProtection="1">
      <alignment horizontal="left" vertical="top" wrapText="1"/>
      <protection locked="0"/>
    </xf>
    <xf numFmtId="0" fontId="50" fillId="0" borderId="0" xfId="398" applyFont="1" applyFill="1" applyAlignment="1" applyProtection="1">
      <alignment horizontal="right"/>
      <protection locked="0"/>
    </xf>
    <xf numFmtId="0" fontId="50" fillId="0" borderId="0" xfId="398" applyFont="1" applyFill="1" applyAlignment="1" applyProtection="1">
      <alignment horizontal="center"/>
      <protection locked="0"/>
    </xf>
    <xf numFmtId="0" fontId="51" fillId="0" borderId="25" xfId="439" applyFont="1" applyBorder="1" applyAlignment="1">
      <alignment vertical="top" wrapText="1"/>
      <protection/>
    </xf>
    <xf numFmtId="173" fontId="51" fillId="0" borderId="25" xfId="251" applyFont="1" applyFill="1" applyBorder="1" applyAlignment="1" applyProtection="1">
      <alignment horizontal="center"/>
      <protection/>
    </xf>
    <xf numFmtId="4" fontId="50" fillId="0" borderId="0" xfId="0" applyNumberFormat="1" applyFont="1" applyFill="1" applyAlignment="1">
      <alignment/>
    </xf>
    <xf numFmtId="49" fontId="50" fillId="0" borderId="0" xfId="0" applyNumberFormat="1" applyFont="1" applyFill="1" applyAlignment="1">
      <alignment horizontal="right" vertical="top"/>
    </xf>
    <xf numFmtId="0" fontId="50" fillId="0" borderId="0" xfId="0" applyNumberFormat="1" applyFont="1" applyFill="1" applyAlignment="1">
      <alignment vertical="top" wrapText="1"/>
    </xf>
    <xf numFmtId="0" fontId="50" fillId="0" borderId="0" xfId="0" applyFont="1" applyFill="1" applyAlignment="1">
      <alignment horizontal="center"/>
    </xf>
    <xf numFmtId="0" fontId="0" fillId="0" borderId="0" xfId="0" applyNumberFormat="1" applyFont="1" applyFill="1" applyAlignment="1">
      <alignment vertical="top" wrapText="1"/>
    </xf>
    <xf numFmtId="4" fontId="50" fillId="0" borderId="0" xfId="251" applyNumberFormat="1" applyFont="1" applyFill="1" applyBorder="1" applyAlignment="1" applyProtection="1">
      <alignment/>
      <protection/>
    </xf>
    <xf numFmtId="4" fontId="50" fillId="0" borderId="0" xfId="398" applyNumberFormat="1" applyFont="1" applyFill="1" applyAlignment="1" applyProtection="1">
      <alignment horizontal="center"/>
      <protection locked="0"/>
    </xf>
    <xf numFmtId="4" fontId="50" fillId="0" borderId="0" xfId="627" applyNumberFormat="1" applyFont="1" applyFill="1" applyBorder="1" applyAlignment="1" applyProtection="1">
      <alignment horizontal="center"/>
      <protection locked="0"/>
    </xf>
    <xf numFmtId="4" fontId="51" fillId="0" borderId="25" xfId="251" applyNumberFormat="1" applyFont="1" applyFill="1" applyBorder="1" applyAlignment="1" applyProtection="1">
      <alignment/>
      <protection/>
    </xf>
    <xf numFmtId="4" fontId="53" fillId="0" borderId="0" xfId="394" applyNumberFormat="1" applyFont="1" applyFill="1" applyBorder="1" applyAlignment="1">
      <alignment horizontal="center" wrapText="1"/>
      <protection/>
    </xf>
    <xf numFmtId="4" fontId="50" fillId="0" borderId="0" xfId="439" applyNumberFormat="1" applyFont="1" applyAlignment="1">
      <alignment horizontal="center" wrapText="1"/>
      <protection/>
    </xf>
    <xf numFmtId="4" fontId="50" fillId="0" borderId="0" xfId="251" applyNumberFormat="1" applyFont="1" applyFill="1" applyBorder="1" applyAlignment="1" applyProtection="1">
      <alignment horizontal="center"/>
      <protection/>
    </xf>
    <xf numFmtId="4" fontId="51" fillId="0" borderId="25" xfId="251" applyNumberFormat="1" applyFont="1" applyFill="1" applyBorder="1" applyAlignment="1" applyProtection="1">
      <alignment horizontal="center"/>
      <protection/>
    </xf>
    <xf numFmtId="0" fontId="52" fillId="0" borderId="0" xfId="0" applyFont="1" applyFill="1" applyAlignment="1">
      <alignment/>
    </xf>
    <xf numFmtId="49" fontId="106" fillId="0" borderId="0" xfId="0" applyNumberFormat="1" applyFont="1" applyFill="1" applyAlignment="1">
      <alignment horizontal="right" vertical="top"/>
    </xf>
    <xf numFmtId="0" fontId="106" fillId="0" borderId="0" xfId="0" applyFont="1" applyFill="1" applyAlignment="1">
      <alignment vertical="top" wrapText="1"/>
    </xf>
    <xf numFmtId="4" fontId="107" fillId="0" borderId="0" xfId="0" applyNumberFormat="1" applyFont="1" applyFill="1" applyAlignment="1">
      <alignment horizontal="center"/>
    </xf>
    <xf numFmtId="173" fontId="107" fillId="0" borderId="0" xfId="627" applyFont="1" applyFill="1" applyBorder="1" applyAlignment="1" applyProtection="1">
      <alignment/>
      <protection/>
    </xf>
    <xf numFmtId="0" fontId="107" fillId="0" borderId="0" xfId="0" applyFont="1" applyFill="1" applyAlignment="1">
      <alignment/>
    </xf>
    <xf numFmtId="0" fontId="107" fillId="0" borderId="0" xfId="0" applyFont="1" applyAlignment="1">
      <alignment/>
    </xf>
    <xf numFmtId="0" fontId="107" fillId="0" borderId="0" xfId="0" applyFont="1" applyFill="1" applyAlignment="1">
      <alignment vertical="top" wrapText="1"/>
    </xf>
    <xf numFmtId="49" fontId="107" fillId="0" borderId="0" xfId="359" applyNumberFormat="1" applyFont="1" applyAlignment="1">
      <alignment horizontal="justify" wrapText="1"/>
      <protection/>
    </xf>
    <xf numFmtId="4" fontId="107" fillId="0" borderId="0" xfId="359" applyNumberFormat="1" applyFont="1" applyAlignment="1">
      <alignment horizontal="right" vertical="top"/>
      <protection/>
    </xf>
    <xf numFmtId="2" fontId="107" fillId="0" borderId="0" xfId="359" applyNumberFormat="1" applyFont="1" applyAlignment="1">
      <alignment horizontal="justify" wrapText="1"/>
      <protection/>
    </xf>
    <xf numFmtId="2" fontId="107" fillId="0" borderId="0" xfId="359" applyNumberFormat="1" applyFont="1" applyAlignment="1">
      <alignment/>
      <protection/>
    </xf>
    <xf numFmtId="0" fontId="107" fillId="0" borderId="0" xfId="0" applyFont="1" applyFill="1" applyAlignment="1">
      <alignment/>
    </xf>
    <xf numFmtId="4" fontId="106" fillId="0" borderId="0" xfId="359" applyNumberFormat="1" applyFont="1" applyAlignment="1">
      <alignment horizontal="right" vertical="top"/>
      <protection/>
    </xf>
    <xf numFmtId="49" fontId="107" fillId="0" borderId="0" xfId="0" applyNumberFormat="1" applyFont="1" applyFill="1" applyAlignment="1">
      <alignment horizontal="right" vertical="top"/>
    </xf>
    <xf numFmtId="0" fontId="107" fillId="0" borderId="0" xfId="0" applyNumberFormat="1" applyFont="1" applyFill="1" applyAlignment="1">
      <alignment vertical="top" wrapText="1"/>
    </xf>
    <xf numFmtId="0" fontId="107" fillId="0" borderId="0" xfId="0" applyFont="1" applyFill="1" applyAlignment="1">
      <alignment horizontal="center"/>
    </xf>
    <xf numFmtId="0" fontId="50" fillId="0" borderId="0" xfId="0" applyFont="1" applyAlignment="1">
      <alignment horizontal="center" vertical="top"/>
    </xf>
    <xf numFmtId="4" fontId="50" fillId="0" borderId="0" xfId="0" applyNumberFormat="1" applyFont="1" applyAlignment="1">
      <alignment horizontal="center"/>
    </xf>
    <xf numFmtId="4" fontId="50" fillId="0" borderId="0" xfId="0" applyNumberFormat="1" applyFont="1" applyAlignment="1">
      <alignment/>
    </xf>
    <xf numFmtId="181" fontId="50" fillId="0" borderId="0" xfId="0" applyNumberFormat="1" applyFont="1" applyAlignment="1">
      <alignment/>
    </xf>
    <xf numFmtId="0" fontId="51" fillId="0" borderId="0" xfId="0" applyFont="1" applyAlignment="1">
      <alignment/>
    </xf>
    <xf numFmtId="0" fontId="54" fillId="0" borderId="0" xfId="0" applyFont="1" applyAlignment="1">
      <alignment horizontal="center" vertical="top"/>
    </xf>
    <xf numFmtId="0" fontId="53" fillId="0" borderId="28" xfId="0" applyFont="1" applyBorder="1" applyAlignment="1">
      <alignment/>
    </xf>
    <xf numFmtId="4" fontId="53" fillId="0" borderId="28" xfId="0" applyNumberFormat="1" applyFont="1" applyBorder="1" applyAlignment="1">
      <alignment horizontal="center"/>
    </xf>
    <xf numFmtId="4" fontId="53" fillId="0" borderId="28" xfId="0" applyNumberFormat="1" applyFont="1" applyBorder="1" applyAlignment="1">
      <alignment/>
    </xf>
    <xf numFmtId="173" fontId="50" fillId="0" borderId="28" xfId="627" applyFont="1" applyFill="1" applyBorder="1" applyAlignment="1" applyProtection="1">
      <alignment horizontal="right"/>
      <protection/>
    </xf>
    <xf numFmtId="181" fontId="0" fillId="0" borderId="0" xfId="0" applyNumberFormat="1" applyFont="1" applyAlignment="1">
      <alignment/>
    </xf>
    <xf numFmtId="0" fontId="50" fillId="0" borderId="0" xfId="0" applyNumberFormat="1" applyFont="1" applyAlignment="1">
      <alignment horizontal="center" vertical="top"/>
    </xf>
    <xf numFmtId="0" fontId="51" fillId="0" borderId="0" xfId="0" applyFont="1" applyAlignment="1">
      <alignment horizontal="center" vertical="top"/>
    </xf>
    <xf numFmtId="0" fontId="51" fillId="0" borderId="25" xfId="0" applyFont="1" applyBorder="1" applyAlignment="1">
      <alignment/>
    </xf>
    <xf numFmtId="4" fontId="51" fillId="0" borderId="25" xfId="0" applyNumberFormat="1" applyFont="1" applyBorder="1" applyAlignment="1">
      <alignment horizontal="center"/>
    </xf>
    <xf numFmtId="4" fontId="51" fillId="0" borderId="25" xfId="0" applyNumberFormat="1" applyFont="1" applyBorder="1" applyAlignment="1">
      <alignment/>
    </xf>
    <xf numFmtId="49" fontId="51" fillId="0" borderId="0" xfId="0" applyNumberFormat="1" applyFont="1" applyFill="1" applyAlignment="1">
      <alignment horizontal="center" vertical="top"/>
    </xf>
    <xf numFmtId="4" fontId="0" fillId="0" borderId="0" xfId="0" applyNumberFormat="1" applyFont="1" applyFill="1" applyAlignment="1">
      <alignment/>
    </xf>
    <xf numFmtId="49" fontId="50" fillId="0" borderId="0" xfId="0" applyNumberFormat="1" applyFont="1" applyFill="1" applyAlignment="1">
      <alignment horizontal="center" vertical="top"/>
    </xf>
    <xf numFmtId="0" fontId="50" fillId="0" borderId="0" xfId="0" applyFont="1" applyFill="1" applyAlignment="1">
      <alignment vertical="top" wrapText="1"/>
    </xf>
    <xf numFmtId="49" fontId="50" fillId="0" borderId="0" xfId="0" applyNumberFormat="1" applyFont="1" applyAlignment="1">
      <alignment horizontal="center"/>
    </xf>
    <xf numFmtId="0" fontId="51" fillId="0" borderId="25" xfId="0" applyNumberFormat="1" applyFont="1" applyFill="1" applyBorder="1" applyAlignment="1">
      <alignment vertical="top" wrapText="1"/>
    </xf>
    <xf numFmtId="0" fontId="51" fillId="0" borderId="25" xfId="0" applyFont="1" applyFill="1" applyBorder="1" applyAlignment="1">
      <alignment/>
    </xf>
    <xf numFmtId="191" fontId="50" fillId="0" borderId="0" xfId="627" applyNumberFormat="1" applyFont="1" applyFill="1" applyBorder="1" applyAlignment="1" applyProtection="1">
      <alignment/>
      <protection/>
    </xf>
    <xf numFmtId="191" fontId="50" fillId="0" borderId="25" xfId="627" applyNumberFormat="1" applyFont="1" applyFill="1" applyBorder="1" applyAlignment="1" applyProtection="1">
      <alignment/>
      <protection/>
    </xf>
    <xf numFmtId="191" fontId="51" fillId="0" borderId="25" xfId="627" applyNumberFormat="1" applyFont="1" applyFill="1" applyBorder="1" applyAlignment="1" applyProtection="1">
      <alignment/>
      <protection/>
    </xf>
    <xf numFmtId="0" fontId="51" fillId="0" borderId="0" xfId="0" applyNumberFormat="1" applyFont="1" applyFill="1" applyAlignment="1">
      <alignment vertical="top" wrapText="1"/>
    </xf>
    <xf numFmtId="0" fontId="56" fillId="0" borderId="0" xfId="0" applyFont="1" applyFill="1" applyBorder="1" applyAlignment="1">
      <alignment vertical="top" wrapText="1"/>
    </xf>
    <xf numFmtId="49" fontId="55" fillId="0" borderId="0" xfId="0" applyNumberFormat="1" applyFont="1" applyFill="1" applyAlignment="1">
      <alignment horizontal="center" vertical="top"/>
    </xf>
    <xf numFmtId="0" fontId="51" fillId="0" borderId="25" xfId="0" applyNumberFormat="1" applyFont="1" applyFill="1" applyBorder="1" applyAlignment="1">
      <alignment vertical="top" wrapText="1"/>
    </xf>
    <xf numFmtId="49" fontId="50" fillId="0" borderId="0" xfId="0" applyNumberFormat="1" applyFont="1" applyFill="1" applyAlignment="1">
      <alignment horizontal="center"/>
    </xf>
    <xf numFmtId="4" fontId="50" fillId="0" borderId="0" xfId="0" applyNumberFormat="1" applyFont="1" applyAlignment="1">
      <alignment/>
    </xf>
    <xf numFmtId="4" fontId="50" fillId="0" borderId="0" xfId="627" applyNumberFormat="1" applyFont="1" applyFill="1" applyBorder="1" applyAlignment="1" applyProtection="1">
      <alignment horizontal="right"/>
      <protection/>
    </xf>
    <xf numFmtId="4" fontId="50" fillId="0" borderId="29" xfId="0" applyNumberFormat="1" applyFont="1" applyFill="1" applyBorder="1" applyAlignment="1">
      <alignment horizontal="center"/>
    </xf>
    <xf numFmtId="4" fontId="50" fillId="0" borderId="29" xfId="627" applyNumberFormat="1" applyFont="1" applyFill="1" applyBorder="1" applyAlignment="1" applyProtection="1">
      <alignment/>
      <protection/>
    </xf>
    <xf numFmtId="4" fontId="51" fillId="0" borderId="0" xfId="0" applyNumberFormat="1" applyFont="1" applyFill="1" applyBorder="1" applyAlignment="1">
      <alignment/>
    </xf>
    <xf numFmtId="0" fontId="50" fillId="0" borderId="25" xfId="0" applyFont="1" applyFill="1" applyBorder="1" applyAlignment="1">
      <alignment horizontal="center"/>
    </xf>
    <xf numFmtId="4" fontId="1" fillId="0" borderId="0" xfId="627" applyNumberFormat="1" applyFont="1" applyFill="1" applyBorder="1" applyAlignment="1" applyProtection="1">
      <alignment/>
      <protection/>
    </xf>
    <xf numFmtId="4" fontId="1" fillId="0" borderId="0" xfId="627" applyNumberFormat="1" applyFont="1" applyFill="1" applyBorder="1" applyAlignment="1" applyProtection="1">
      <alignment horizontal="right"/>
      <protection/>
    </xf>
    <xf numFmtId="4" fontId="1" fillId="0" borderId="25" xfId="627" applyNumberFormat="1" applyFont="1" applyFill="1" applyBorder="1" applyAlignment="1" applyProtection="1">
      <alignment/>
      <protection/>
    </xf>
    <xf numFmtId="0" fontId="0" fillId="0" borderId="0" xfId="0" applyFont="1" applyFill="1" applyAlignment="1">
      <alignment/>
    </xf>
    <xf numFmtId="0" fontId="0" fillId="0" borderId="0" xfId="0" applyFont="1" applyAlignment="1">
      <alignment/>
    </xf>
    <xf numFmtId="49" fontId="57" fillId="0" borderId="0" xfId="0" applyNumberFormat="1" applyFont="1" applyFill="1" applyAlignment="1">
      <alignment horizontal="center" vertical="top"/>
    </xf>
    <xf numFmtId="0" fontId="51" fillId="0" borderId="0" xfId="0" applyNumberFormat="1" applyFont="1" applyFill="1" applyAlignment="1">
      <alignment vertical="top" wrapText="1"/>
    </xf>
    <xf numFmtId="0" fontId="50" fillId="0" borderId="0" xfId="0" applyNumberFormat="1" applyFont="1" applyFill="1" applyAlignment="1">
      <alignment horizontal="center" vertical="top" wrapText="1"/>
    </xf>
    <xf numFmtId="0" fontId="51" fillId="0" borderId="0" xfId="0" applyNumberFormat="1" applyFont="1" applyFill="1" applyAlignment="1">
      <alignment vertical="top"/>
    </xf>
    <xf numFmtId="2" fontId="50" fillId="0" borderId="0" xfId="0" applyNumberFormat="1" applyFont="1" applyAlignment="1">
      <alignment/>
    </xf>
    <xf numFmtId="2" fontId="50" fillId="0" borderId="0" xfId="0" applyNumberFormat="1" applyFont="1" applyFill="1" applyAlignment="1">
      <alignment/>
    </xf>
    <xf numFmtId="0" fontId="51" fillId="0" borderId="25" xfId="0" applyFont="1" applyFill="1" applyBorder="1" applyAlignment="1">
      <alignment/>
    </xf>
    <xf numFmtId="2" fontId="51" fillId="0" borderId="0" xfId="0" applyNumberFormat="1" applyFont="1" applyFill="1" applyBorder="1" applyAlignment="1">
      <alignment/>
    </xf>
    <xf numFmtId="49" fontId="50" fillId="0" borderId="0" xfId="0" applyNumberFormat="1" applyFont="1" applyAlignment="1">
      <alignment horizontal="center"/>
    </xf>
    <xf numFmtId="0" fontId="50" fillId="0" borderId="0" xfId="0" applyFont="1" applyFill="1" applyAlignment="1">
      <alignment vertical="top" wrapText="1"/>
    </xf>
    <xf numFmtId="49" fontId="51" fillId="0" borderId="0" xfId="0" applyNumberFormat="1" applyFont="1" applyFill="1" applyAlignment="1">
      <alignment horizontal="center" vertical="top"/>
    </xf>
    <xf numFmtId="0" fontId="51" fillId="0" borderId="0" xfId="0" applyNumberFormat="1" applyFont="1" applyFill="1" applyAlignment="1">
      <alignment vertical="top" wrapText="1"/>
    </xf>
    <xf numFmtId="0" fontId="51" fillId="0" borderId="0" xfId="0" applyFont="1" applyFill="1" applyAlignment="1">
      <alignment horizontal="center"/>
    </xf>
    <xf numFmtId="0" fontId="50" fillId="0" borderId="0" xfId="0" applyFont="1" applyFill="1" applyAlignment="1">
      <alignment/>
    </xf>
    <xf numFmtId="0" fontId="50" fillId="0" borderId="0" xfId="0" applyFont="1" applyAlignment="1">
      <alignment/>
    </xf>
    <xf numFmtId="0" fontId="56" fillId="0" borderId="0" xfId="0" applyFont="1" applyFill="1" applyBorder="1" applyAlignment="1">
      <alignment vertical="top" wrapText="1"/>
    </xf>
    <xf numFmtId="49" fontId="50" fillId="0" borderId="0" xfId="0" applyNumberFormat="1" applyFont="1" applyFill="1" applyAlignment="1">
      <alignment horizontal="center" vertical="top"/>
    </xf>
    <xf numFmtId="0" fontId="50" fillId="0" borderId="0" xfId="0" applyFont="1" applyFill="1" applyAlignment="1">
      <alignment horizontal="left" vertical="top" wrapText="1"/>
    </xf>
    <xf numFmtId="4" fontId="50" fillId="0" borderId="0" xfId="0" applyNumberFormat="1" applyFont="1" applyFill="1" applyAlignment="1">
      <alignment horizontal="center"/>
    </xf>
    <xf numFmtId="0" fontId="50" fillId="0" borderId="0" xfId="0" applyFont="1" applyAlignment="1">
      <alignment horizontal="center"/>
    </xf>
    <xf numFmtId="49" fontId="50" fillId="0" borderId="0" xfId="0" applyNumberFormat="1" applyFont="1" applyAlignment="1">
      <alignment horizontal="center"/>
    </xf>
    <xf numFmtId="0" fontId="51" fillId="0" borderId="25" xfId="0" applyNumberFormat="1" applyFont="1" applyFill="1" applyBorder="1" applyAlignment="1">
      <alignment vertical="top" wrapText="1"/>
    </xf>
    <xf numFmtId="0" fontId="51" fillId="0" borderId="25" xfId="0" applyFont="1" applyFill="1" applyBorder="1" applyAlignment="1">
      <alignment horizontal="center"/>
    </xf>
    <xf numFmtId="4" fontId="50" fillId="0" borderId="0" xfId="627" applyNumberFormat="1" applyFont="1" applyFill="1" applyBorder="1" applyAlignment="1" applyProtection="1">
      <alignment horizontal="center"/>
      <protection/>
    </xf>
    <xf numFmtId="4" fontId="50" fillId="0" borderId="0" xfId="627" applyNumberFormat="1" applyFont="1" applyFill="1" applyBorder="1" applyAlignment="1" applyProtection="1">
      <alignment/>
      <protection/>
    </xf>
    <xf numFmtId="4" fontId="50" fillId="0" borderId="0" xfId="627" applyNumberFormat="1" applyFont="1" applyFill="1" applyBorder="1" applyAlignment="1" applyProtection="1">
      <alignment horizontal="right"/>
      <protection/>
    </xf>
    <xf numFmtId="4" fontId="50" fillId="0" borderId="25" xfId="627" applyNumberFormat="1" applyFont="1" applyFill="1" applyBorder="1" applyAlignment="1" applyProtection="1">
      <alignment horizontal="center"/>
      <protection/>
    </xf>
    <xf numFmtId="4" fontId="51" fillId="0" borderId="25" xfId="627" applyNumberFormat="1" applyFont="1" applyFill="1" applyBorder="1" applyAlignment="1" applyProtection="1">
      <alignment/>
      <protection/>
    </xf>
    <xf numFmtId="4" fontId="56" fillId="0" borderId="0" xfId="0" applyNumberFormat="1" applyFont="1" applyFill="1" applyAlignment="1">
      <alignment horizontal="center"/>
    </xf>
    <xf numFmtId="0" fontId="56" fillId="0" borderId="0" xfId="0" applyFont="1" applyFill="1" applyAlignment="1">
      <alignment vertical="top" wrapText="1"/>
    </xf>
    <xf numFmtId="0" fontId="50" fillId="0" borderId="0" xfId="0" applyFont="1" applyFill="1" applyAlignment="1">
      <alignment horizontal="left" vertical="top" wrapText="1"/>
    </xf>
    <xf numFmtId="4" fontId="53" fillId="0" borderId="0" xfId="0" applyNumberFormat="1" applyFont="1" applyFill="1" applyBorder="1" applyAlignment="1">
      <alignment horizontal="center" vertical="top" wrapText="1"/>
    </xf>
    <xf numFmtId="4" fontId="53" fillId="0" borderId="0" xfId="0" applyNumberFormat="1" applyFont="1" applyFill="1" applyAlignment="1">
      <alignment horizontal="center"/>
    </xf>
    <xf numFmtId="4" fontId="56" fillId="0" borderId="0" xfId="627" applyNumberFormat="1" applyFont="1" applyFill="1" applyBorder="1" applyAlignment="1" applyProtection="1">
      <alignment/>
      <protection/>
    </xf>
    <xf numFmtId="4" fontId="50" fillId="0" borderId="0" xfId="0" applyNumberFormat="1" applyFont="1" applyBorder="1" applyAlignment="1">
      <alignment vertical="top" wrapText="1"/>
    </xf>
    <xf numFmtId="4" fontId="50" fillId="0" borderId="0" xfId="627" applyNumberFormat="1" applyFont="1" applyFill="1" applyBorder="1" applyAlignment="1" applyProtection="1">
      <alignment vertical="top" wrapText="1"/>
      <protection/>
    </xf>
    <xf numFmtId="0" fontId="50" fillId="0" borderId="0" xfId="0" applyFont="1" applyAlignment="1">
      <alignment wrapText="1"/>
    </xf>
    <xf numFmtId="173" fontId="50" fillId="0" borderId="0" xfId="627" applyFont="1" applyFill="1" applyBorder="1" applyAlignment="1" applyProtection="1">
      <alignment/>
      <protection locked="0"/>
    </xf>
    <xf numFmtId="49" fontId="50" fillId="0" borderId="0" xfId="395" applyNumberFormat="1" applyFont="1" applyFill="1" applyAlignment="1" applyProtection="1">
      <alignment horizontal="center" vertical="top"/>
      <protection locked="0"/>
    </xf>
    <xf numFmtId="0" fontId="51" fillId="0" borderId="0" xfId="0" applyFont="1" applyAlignment="1">
      <alignment vertical="top" wrapText="1"/>
    </xf>
    <xf numFmtId="49" fontId="51" fillId="0" borderId="0" xfId="621" applyNumberFormat="1" applyFont="1" applyFill="1" applyAlignment="1" applyProtection="1">
      <alignment horizontal="center" vertical="top"/>
      <protection locked="0"/>
    </xf>
    <xf numFmtId="0" fontId="51" fillId="0" borderId="0" xfId="0" applyFont="1" applyAlignment="1">
      <alignment vertical="center" wrapText="1"/>
    </xf>
    <xf numFmtId="0" fontId="50" fillId="0" borderId="0" xfId="0" applyFont="1" applyAlignment="1">
      <alignment vertical="center" wrapText="1"/>
    </xf>
    <xf numFmtId="49" fontId="50" fillId="0" borderId="0" xfId="621" applyNumberFormat="1" applyFont="1" applyFill="1" applyAlignment="1" applyProtection="1">
      <alignment horizontal="center" vertical="top"/>
      <protection locked="0"/>
    </xf>
    <xf numFmtId="0" fontId="50" fillId="0" borderId="0" xfId="0" applyFont="1" applyBorder="1" applyAlignment="1">
      <alignment horizontal="left" vertical="top" wrapText="1"/>
    </xf>
    <xf numFmtId="0" fontId="50" fillId="0" borderId="0" xfId="0" applyNumberFormat="1" applyFont="1" applyFill="1" applyAlignment="1">
      <alignment horizontal="center" vertical="top" wrapText="1"/>
    </xf>
    <xf numFmtId="0" fontId="50" fillId="0" borderId="0" xfId="395" applyFont="1" applyFill="1" applyAlignment="1" applyProtection="1">
      <alignment horizontal="left" vertical="top" wrapText="1"/>
      <protection locked="0"/>
    </xf>
    <xf numFmtId="0" fontId="50" fillId="0" borderId="0" xfId="395" applyFont="1" applyFill="1" applyAlignment="1" applyProtection="1">
      <alignment horizontal="center"/>
      <protection locked="0"/>
    </xf>
    <xf numFmtId="0" fontId="50" fillId="0" borderId="25" xfId="395" applyFont="1" applyFill="1" applyBorder="1" applyAlignment="1" applyProtection="1">
      <alignment horizontal="center"/>
      <protection locked="0"/>
    </xf>
    <xf numFmtId="4" fontId="50" fillId="0" borderId="0" xfId="627" applyNumberFormat="1" applyFont="1" applyFill="1" applyBorder="1" applyAlignment="1" applyProtection="1">
      <alignment horizontal="right"/>
      <protection locked="0"/>
    </xf>
    <xf numFmtId="4" fontId="50" fillId="0" borderId="25" xfId="627" applyNumberFormat="1" applyFont="1" applyFill="1" applyBorder="1" applyAlignment="1" applyProtection="1">
      <alignment horizontal="right"/>
      <protection locked="0"/>
    </xf>
    <xf numFmtId="4" fontId="50" fillId="0" borderId="25" xfId="627" applyNumberFormat="1" applyFont="1" applyFill="1" applyBorder="1" applyAlignment="1" applyProtection="1">
      <alignment horizontal="center"/>
      <protection locked="0"/>
    </xf>
    <xf numFmtId="173" fontId="50" fillId="0" borderId="0" xfId="627" applyFont="1" applyFill="1" applyBorder="1" applyAlignment="1" applyProtection="1">
      <alignment horizontal="center"/>
      <protection locked="0"/>
    </xf>
    <xf numFmtId="173" fontId="50" fillId="0" borderId="25" xfId="627" applyFont="1" applyFill="1" applyBorder="1" applyAlignment="1" applyProtection="1">
      <alignment horizontal="center"/>
      <protection locked="0"/>
    </xf>
    <xf numFmtId="0" fontId="50" fillId="0" borderId="0" xfId="0" applyFont="1" applyFill="1" applyAlignment="1">
      <alignment horizontal="center" vertical="top" wrapText="1"/>
    </xf>
    <xf numFmtId="0" fontId="50" fillId="0" borderId="0" xfId="0" applyFont="1" applyFill="1" applyBorder="1" applyAlignment="1">
      <alignment/>
    </xf>
    <xf numFmtId="0" fontId="50" fillId="0" borderId="0" xfId="0" applyFont="1" applyBorder="1" applyAlignment="1">
      <alignment vertical="center" wrapText="1"/>
    </xf>
    <xf numFmtId="0" fontId="50" fillId="0" borderId="0" xfId="0" applyFont="1" applyBorder="1" applyAlignment="1">
      <alignment horizontal="justify" vertical="center" wrapText="1"/>
    </xf>
    <xf numFmtId="0" fontId="51" fillId="0" borderId="25" xfId="0" applyFont="1" applyFill="1" applyBorder="1" applyAlignment="1">
      <alignment horizontal="justify" vertical="top" wrapText="1"/>
    </xf>
    <xf numFmtId="4" fontId="50" fillId="0" borderId="0" xfId="627" applyNumberFormat="1" applyFont="1" applyFill="1" applyBorder="1" applyAlignment="1" applyProtection="1">
      <alignment horizontal="center"/>
      <protection/>
    </xf>
    <xf numFmtId="0" fontId="0" fillId="0" borderId="0" xfId="0" applyAlignment="1">
      <alignment/>
    </xf>
    <xf numFmtId="4" fontId="51" fillId="0" borderId="0" xfId="627" applyNumberFormat="1" applyFont="1" applyFill="1" applyBorder="1" applyAlignment="1" applyProtection="1">
      <alignment/>
      <protection/>
    </xf>
    <xf numFmtId="191" fontId="51" fillId="0" borderId="26" xfId="627" applyNumberFormat="1" applyFont="1" applyFill="1" applyBorder="1" applyAlignment="1" applyProtection="1">
      <alignment/>
      <protection/>
    </xf>
    <xf numFmtId="2" fontId="50" fillId="0" borderId="0" xfId="627" applyNumberFormat="1" applyFont="1" applyFill="1" applyBorder="1" applyAlignment="1" applyProtection="1">
      <alignment horizontal="center"/>
      <protection/>
    </xf>
    <xf numFmtId="4" fontId="107" fillId="0" borderId="0" xfId="627" applyNumberFormat="1" applyFont="1" applyFill="1" applyBorder="1" applyAlignment="1" applyProtection="1">
      <alignment/>
      <protection/>
    </xf>
    <xf numFmtId="4" fontId="108" fillId="0" borderId="0" xfId="0" applyNumberFormat="1" applyFont="1" applyFill="1" applyAlignment="1">
      <alignment horizontal="center"/>
    </xf>
    <xf numFmtId="4" fontId="108" fillId="0" borderId="0" xfId="627" applyNumberFormat="1" applyFont="1" applyFill="1" applyBorder="1" applyAlignment="1" applyProtection="1">
      <alignment/>
      <protection/>
    </xf>
    <xf numFmtId="0" fontId="108" fillId="0" borderId="0" xfId="0" applyFont="1" applyFill="1" applyAlignment="1">
      <alignment vertical="top" wrapText="1"/>
    </xf>
    <xf numFmtId="0" fontId="106" fillId="0" borderId="0" xfId="0" applyNumberFormat="1" applyFont="1" applyFill="1" applyAlignment="1">
      <alignment vertical="top" wrapText="1"/>
    </xf>
    <xf numFmtId="0" fontId="106" fillId="0" borderId="0" xfId="0" applyFont="1" applyFill="1" applyAlignment="1">
      <alignment horizontal="center"/>
    </xf>
    <xf numFmtId="4" fontId="107" fillId="0" borderId="0" xfId="627" applyNumberFormat="1" applyFont="1" applyFill="1" applyBorder="1" applyAlignment="1" applyProtection="1">
      <alignment horizontal="center"/>
      <protection/>
    </xf>
    <xf numFmtId="0" fontId="106" fillId="0" borderId="0" xfId="0" applyNumberFormat="1" applyFont="1" applyFill="1" applyAlignment="1">
      <alignment vertical="top" wrapText="1"/>
    </xf>
    <xf numFmtId="0" fontId="106" fillId="0" borderId="0" xfId="0" applyFont="1" applyFill="1" applyAlignment="1">
      <alignment/>
    </xf>
    <xf numFmtId="4" fontId="109" fillId="0" borderId="0" xfId="627" applyNumberFormat="1" applyFont="1" applyFill="1" applyBorder="1" applyAlignment="1" applyProtection="1">
      <alignment/>
      <protection/>
    </xf>
    <xf numFmtId="4" fontId="108" fillId="0" borderId="0" xfId="0" applyNumberFormat="1" applyFont="1" applyFill="1" applyBorder="1" applyAlignment="1">
      <alignment vertical="top" wrapText="1"/>
    </xf>
    <xf numFmtId="0" fontId="106" fillId="0" borderId="0" xfId="0" applyNumberFormat="1" applyFont="1" applyFill="1" applyAlignment="1">
      <alignment vertical="top" wrapText="1"/>
    </xf>
    <xf numFmtId="0" fontId="108" fillId="0" borderId="0" xfId="0" applyNumberFormat="1" applyFont="1" applyFill="1" applyAlignment="1">
      <alignment vertical="top" wrapText="1"/>
    </xf>
    <xf numFmtId="173" fontId="108" fillId="0" borderId="0" xfId="627" applyFont="1" applyFill="1" applyBorder="1" applyAlignment="1" applyProtection="1">
      <alignment/>
      <protection/>
    </xf>
    <xf numFmtId="4" fontId="108" fillId="0" borderId="0" xfId="627" applyNumberFormat="1" applyFont="1" applyFill="1" applyBorder="1" applyAlignment="1" applyProtection="1">
      <alignment/>
      <protection/>
    </xf>
    <xf numFmtId="0" fontId="107" fillId="0" borderId="0" xfId="0" applyNumberFormat="1" applyFont="1" applyFill="1" applyBorder="1" applyAlignment="1">
      <alignment vertical="top" wrapText="1"/>
    </xf>
    <xf numFmtId="0" fontId="106" fillId="0" borderId="0" xfId="0" applyNumberFormat="1" applyFont="1" applyFill="1" applyAlignment="1">
      <alignment vertical="top"/>
    </xf>
    <xf numFmtId="4" fontId="107" fillId="0" borderId="0" xfId="0" applyNumberFormat="1" applyFont="1" applyFill="1" applyAlignment="1">
      <alignment wrapText="1"/>
    </xf>
    <xf numFmtId="49" fontId="106" fillId="0" borderId="0" xfId="0" applyNumberFormat="1" applyFont="1" applyFill="1" applyAlignment="1">
      <alignment horizontal="center" vertical="top"/>
    </xf>
    <xf numFmtId="4" fontId="106" fillId="0" borderId="0" xfId="0" applyNumberFormat="1" applyFont="1" applyFill="1" applyBorder="1" applyAlignment="1">
      <alignment/>
    </xf>
    <xf numFmtId="49" fontId="107" fillId="0" borderId="0" xfId="0" applyNumberFormat="1" applyFont="1" applyFill="1" applyAlignment="1">
      <alignment horizontal="center" vertical="top"/>
    </xf>
    <xf numFmtId="173" fontId="107" fillId="0" borderId="0" xfId="627" applyFont="1" applyFill="1" applyBorder="1" applyAlignment="1" applyProtection="1">
      <alignment horizontal="center"/>
      <protection/>
    </xf>
    <xf numFmtId="0" fontId="107" fillId="0" borderId="0" xfId="0" applyFont="1" applyFill="1" applyAlignment="1">
      <alignment horizontal="center" vertical="top" wrapText="1"/>
    </xf>
    <xf numFmtId="4" fontId="107" fillId="0" borderId="0" xfId="627" applyNumberFormat="1" applyFont="1" applyFill="1" applyBorder="1" applyAlignment="1" applyProtection="1">
      <alignment horizontal="center"/>
      <protection/>
    </xf>
    <xf numFmtId="4" fontId="107" fillId="0" borderId="0" xfId="0" applyNumberFormat="1" applyFont="1" applyFill="1" applyAlignment="1">
      <alignment/>
    </xf>
    <xf numFmtId="4" fontId="108" fillId="0" borderId="0" xfId="0" applyNumberFormat="1" applyFont="1" applyFill="1" applyBorder="1" applyAlignment="1">
      <alignment horizontal="left" vertical="top" wrapText="1"/>
    </xf>
    <xf numFmtId="0" fontId="51" fillId="0" borderId="0" xfId="0" applyNumberFormat="1" applyFont="1" applyFill="1" applyBorder="1" applyAlignment="1">
      <alignment vertical="top" wrapText="1"/>
    </xf>
    <xf numFmtId="0" fontId="51" fillId="0" borderId="0" xfId="0" applyFont="1" applyFill="1" applyBorder="1" applyAlignment="1">
      <alignment horizontal="center"/>
    </xf>
    <xf numFmtId="0" fontId="1" fillId="0" borderId="0" xfId="396" applyFont="1" applyBorder="1" applyAlignment="1">
      <alignment vertical="top" wrapText="1"/>
      <protection/>
    </xf>
    <xf numFmtId="0" fontId="59" fillId="0" borderId="0" xfId="396" applyFont="1" applyBorder="1" applyAlignment="1">
      <alignment vertical="top" wrapText="1"/>
      <protection/>
    </xf>
    <xf numFmtId="0" fontId="0" fillId="0" borderId="0" xfId="396" applyFont="1">
      <alignment/>
      <protection/>
    </xf>
    <xf numFmtId="0" fontId="0" fillId="0" borderId="0" xfId="396" applyFont="1" applyAlignment="1">
      <alignment vertical="top" wrapText="1"/>
      <protection/>
    </xf>
    <xf numFmtId="0" fontId="0" fillId="0" borderId="0" xfId="396" applyFont="1" applyAlignment="1">
      <alignment horizontal="right"/>
      <protection/>
    </xf>
    <xf numFmtId="0" fontId="57" fillId="0" borderId="0" xfId="396" applyFont="1" applyAlignment="1">
      <alignment vertical="top" wrapText="1"/>
      <protection/>
    </xf>
    <xf numFmtId="4" fontId="59" fillId="0" borderId="0" xfId="396" applyNumberFormat="1" applyFont="1" applyAlignment="1">
      <alignment/>
      <protection/>
    </xf>
    <xf numFmtId="0" fontId="59" fillId="0" borderId="0" xfId="396" applyFont="1">
      <alignment/>
      <protection/>
    </xf>
    <xf numFmtId="0" fontId="1" fillId="0" borderId="0" xfId="396" applyFont="1">
      <alignment/>
      <protection/>
    </xf>
    <xf numFmtId="0" fontId="59" fillId="0" borderId="0" xfId="396" applyFont="1" applyBorder="1" applyAlignment="1">
      <alignment horizontal="center" vertical="top" wrapText="1"/>
      <protection/>
    </xf>
    <xf numFmtId="0" fontId="1" fillId="0" borderId="0" xfId="396" applyFont="1" applyBorder="1">
      <alignment/>
      <protection/>
    </xf>
    <xf numFmtId="0" fontId="1" fillId="0" borderId="0" xfId="396" applyFont="1" applyFill="1" applyBorder="1" applyAlignment="1">
      <alignment vertical="top" wrapText="1"/>
      <protection/>
    </xf>
    <xf numFmtId="0" fontId="1" fillId="0" borderId="0" xfId="396" applyFont="1" applyFill="1">
      <alignment/>
      <protection/>
    </xf>
    <xf numFmtId="0" fontId="1" fillId="0" borderId="0" xfId="396" applyFont="1" applyFill="1" applyBorder="1" applyAlignment="1">
      <alignment horizontal="right" wrapText="1"/>
      <protection/>
    </xf>
    <xf numFmtId="4" fontId="59" fillId="0" borderId="0" xfId="396" applyNumberFormat="1" applyFont="1" applyFill="1" applyBorder="1">
      <alignment/>
      <protection/>
    </xf>
    <xf numFmtId="0" fontId="1" fillId="0" borderId="0" xfId="396" applyFont="1" applyFill="1" applyBorder="1">
      <alignment/>
      <protection/>
    </xf>
    <xf numFmtId="0" fontId="1" fillId="0" borderId="0" xfId="396" applyFont="1" applyAlignment="1">
      <alignment vertical="top" wrapText="1"/>
      <protection/>
    </xf>
    <xf numFmtId="0" fontId="59" fillId="0" borderId="0" xfId="396" applyFont="1" applyAlignment="1">
      <alignment vertical="top" wrapText="1"/>
      <protection/>
    </xf>
    <xf numFmtId="0" fontId="59" fillId="0" borderId="0" xfId="396" applyFont="1" applyAlignment="1">
      <alignment horizontal="right"/>
      <protection/>
    </xf>
    <xf numFmtId="0" fontId="26" fillId="0" borderId="0" xfId="396" applyFont="1" applyAlignment="1">
      <alignment vertical="top" wrapText="1"/>
      <protection/>
    </xf>
    <xf numFmtId="0" fontId="60" fillId="0" borderId="0" xfId="396" applyFont="1" applyAlignment="1">
      <alignment vertical="top" wrapText="1"/>
      <protection/>
    </xf>
    <xf numFmtId="0" fontId="60" fillId="0" borderId="0" xfId="396" applyFont="1" applyAlignment="1">
      <alignment horizontal="right"/>
      <protection/>
    </xf>
    <xf numFmtId="0" fontId="26" fillId="0" borderId="0" xfId="396" applyFont="1" applyBorder="1" applyAlignment="1">
      <alignment vertical="top" wrapText="1"/>
      <protection/>
    </xf>
    <xf numFmtId="0" fontId="60" fillId="0" borderId="0" xfId="396" applyFont="1" applyBorder="1" applyAlignment="1">
      <alignment vertical="top" wrapText="1"/>
      <protection/>
    </xf>
    <xf numFmtId="0" fontId="60" fillId="0" borderId="0" xfId="396" applyFont="1" applyBorder="1" applyAlignment="1">
      <alignment horizontal="right"/>
      <protection/>
    </xf>
    <xf numFmtId="0" fontId="26" fillId="0" borderId="0" xfId="396" applyFont="1" applyAlignment="1">
      <alignment horizontal="center"/>
      <protection/>
    </xf>
    <xf numFmtId="0" fontId="26" fillId="0" borderId="0" xfId="396" applyFont="1" applyAlignment="1">
      <alignment horizontal="right"/>
      <protection/>
    </xf>
    <xf numFmtId="4" fontId="26" fillId="0" borderId="0" xfId="396" applyNumberFormat="1" applyFont="1" applyAlignment="1">
      <alignment vertical="top"/>
      <protection/>
    </xf>
    <xf numFmtId="0" fontId="26" fillId="0" borderId="0" xfId="396" applyFont="1">
      <alignment/>
      <protection/>
    </xf>
    <xf numFmtId="4" fontId="26" fillId="0" borderId="0" xfId="396" applyNumberFormat="1" applyFont="1">
      <alignment/>
      <protection/>
    </xf>
    <xf numFmtId="0" fontId="57" fillId="0" borderId="0" xfId="396" applyFont="1" applyAlignment="1">
      <alignment horizontal="left" vertical="top" wrapText="1"/>
      <protection/>
    </xf>
    <xf numFmtId="0" fontId="0" fillId="0" borderId="0" xfId="0" applyFont="1" applyAlignment="1">
      <alignment horizontal="right"/>
    </xf>
    <xf numFmtId="0" fontId="0" fillId="0" borderId="0" xfId="0" applyFont="1" applyAlignment="1">
      <alignment horizontal="left"/>
    </xf>
    <xf numFmtId="0" fontId="0" fillId="0" borderId="0" xfId="396" applyFont="1" applyAlignment="1">
      <alignment horizontal="left" vertical="top" wrapText="1"/>
      <protection/>
    </xf>
    <xf numFmtId="0" fontId="0" fillId="0" borderId="0" xfId="0" applyFont="1" applyAlignment="1">
      <alignment horizontal="left" vertical="top"/>
    </xf>
    <xf numFmtId="0" fontId="0" fillId="0" borderId="30" xfId="396" applyFont="1" applyBorder="1" applyAlignment="1">
      <alignment horizontal="center"/>
      <protection/>
    </xf>
    <xf numFmtId="0" fontId="26" fillId="0" borderId="30" xfId="396" applyFont="1" applyBorder="1" applyAlignment="1">
      <alignment horizontal="left" vertical="top" wrapText="1"/>
      <protection/>
    </xf>
    <xf numFmtId="0" fontId="0" fillId="0" borderId="30" xfId="0" applyFont="1" applyBorder="1" applyAlignment="1">
      <alignment horizontal="center"/>
    </xf>
    <xf numFmtId="0" fontId="0" fillId="0" borderId="30" xfId="0" applyFont="1" applyBorder="1" applyAlignment="1">
      <alignment horizontal="right"/>
    </xf>
    <xf numFmtId="0" fontId="0" fillId="0" borderId="0" xfId="396" applyFont="1" applyAlignment="1">
      <alignment horizontal="center" vertical="top"/>
      <protection/>
    </xf>
    <xf numFmtId="0" fontId="0" fillId="0" borderId="0" xfId="399" applyFont="1">
      <alignment/>
      <protection/>
    </xf>
    <xf numFmtId="0" fontId="0" fillId="0" borderId="0" xfId="0" applyFont="1" applyAlignment="1">
      <alignment/>
    </xf>
    <xf numFmtId="0" fontId="61" fillId="0" borderId="0" xfId="396" applyFont="1" applyFill="1" applyBorder="1" applyAlignment="1">
      <alignment horizontal="center"/>
      <protection/>
    </xf>
    <xf numFmtId="0" fontId="61" fillId="0" borderId="0" xfId="396" applyFont="1" applyFill="1" applyBorder="1" applyAlignment="1">
      <alignment horizontal="center" vertical="top" wrapText="1"/>
      <protection/>
    </xf>
    <xf numFmtId="0" fontId="61" fillId="0" borderId="0" xfId="399" applyFont="1" applyFill="1" applyBorder="1" applyAlignment="1">
      <alignment horizontal="center" wrapText="1"/>
      <protection/>
    </xf>
    <xf numFmtId="0" fontId="0" fillId="0" borderId="0" xfId="0" applyFont="1" applyFill="1" applyAlignment="1">
      <alignment/>
    </xf>
    <xf numFmtId="0" fontId="0" fillId="0" borderId="0" xfId="396" applyFont="1" applyFill="1" applyAlignment="1">
      <alignment horizontal="center" vertical="top" wrapText="1"/>
      <protection/>
    </xf>
    <xf numFmtId="0" fontId="0" fillId="0" borderId="0" xfId="396" applyFont="1" applyFill="1" applyAlignment="1">
      <alignment vertical="top" wrapText="1"/>
      <protection/>
    </xf>
    <xf numFmtId="0" fontId="0" fillId="0" borderId="0" xfId="396" applyFont="1" applyFill="1" applyBorder="1" applyAlignment="1">
      <alignment horizontal="center" vertical="top"/>
      <protection/>
    </xf>
    <xf numFmtId="0" fontId="0" fillId="0" borderId="0" xfId="396" applyFont="1" applyFill="1" applyBorder="1" applyAlignment="1">
      <alignment horizontal="right" vertical="top"/>
      <protection/>
    </xf>
    <xf numFmtId="4" fontId="0" fillId="0" borderId="0" xfId="396" applyNumberFormat="1" applyFont="1" applyFill="1" applyBorder="1" applyAlignment="1">
      <alignment horizontal="right" vertical="top"/>
      <protection/>
    </xf>
    <xf numFmtId="4" fontId="62" fillId="0" borderId="0" xfId="396" applyNumberFormat="1" applyFont="1" applyFill="1" applyBorder="1" applyAlignment="1">
      <alignment horizontal="right" vertical="top"/>
      <protection/>
    </xf>
    <xf numFmtId="0" fontId="0" fillId="0" borderId="0" xfId="396" applyFont="1" applyFill="1">
      <alignment/>
      <protection/>
    </xf>
    <xf numFmtId="4" fontId="0" fillId="0" borderId="0" xfId="396" applyNumberFormat="1" applyFont="1" applyFill="1" applyAlignment="1">
      <alignment/>
      <protection/>
    </xf>
    <xf numFmtId="0" fontId="57" fillId="0" borderId="0" xfId="396" applyFont="1" applyFill="1" applyAlignment="1">
      <alignment horizontal="center" vertical="top" wrapText="1"/>
      <protection/>
    </xf>
    <xf numFmtId="0" fontId="57" fillId="0" borderId="0" xfId="396" applyFont="1" applyFill="1">
      <alignment/>
      <protection/>
    </xf>
    <xf numFmtId="0" fontId="1" fillId="0" borderId="0" xfId="396" applyFont="1" applyFill="1" applyAlignment="1">
      <alignment vertical="top" wrapText="1"/>
      <protection/>
    </xf>
    <xf numFmtId="0" fontId="1" fillId="0" borderId="0" xfId="396" applyFont="1" applyFill="1" applyBorder="1" applyAlignment="1">
      <alignment horizontal="center" vertical="top"/>
      <protection/>
    </xf>
    <xf numFmtId="0" fontId="0" fillId="0" borderId="0" xfId="0" applyFont="1" applyFill="1" applyAlignment="1">
      <alignment horizontal="left"/>
    </xf>
    <xf numFmtId="0" fontId="1" fillId="0" borderId="0" xfId="396" applyFont="1" applyFill="1" applyAlignment="1">
      <alignment horizontal="center" vertical="top" wrapText="1"/>
      <protection/>
    </xf>
    <xf numFmtId="0" fontId="0" fillId="0" borderId="0" xfId="396" applyFont="1" applyFill="1" applyAlignment="1">
      <alignment horizontal="center"/>
      <protection/>
    </xf>
    <xf numFmtId="0" fontId="0" fillId="0" borderId="0" xfId="396" applyFont="1" applyFill="1" applyAlignment="1">
      <alignment horizontal="right"/>
      <protection/>
    </xf>
    <xf numFmtId="4" fontId="0" fillId="0" borderId="0" xfId="396" applyNumberFormat="1" applyFont="1" applyFill="1" applyAlignment="1">
      <alignment vertical="top"/>
      <protection/>
    </xf>
    <xf numFmtId="4" fontId="0" fillId="0" borderId="0" xfId="396" applyNumberFormat="1" applyFont="1" applyFill="1">
      <alignment/>
      <protection/>
    </xf>
    <xf numFmtId="0" fontId="0" fillId="0" borderId="0" xfId="396" applyFont="1" applyFill="1" applyAlignment="1">
      <alignment horizontal="center" vertical="top" wrapText="1"/>
      <protection/>
    </xf>
    <xf numFmtId="0" fontId="0" fillId="0" borderId="0" xfId="396" applyFont="1" applyFill="1" applyAlignment="1">
      <alignment vertical="top" wrapText="1"/>
      <protection/>
    </xf>
    <xf numFmtId="0" fontId="0" fillId="0" borderId="0" xfId="396" applyFont="1" applyFill="1" applyAlignment="1">
      <alignment vertical="top" wrapText="1"/>
      <protection/>
    </xf>
    <xf numFmtId="0" fontId="0" fillId="0" borderId="0" xfId="396" applyFont="1" applyFill="1" applyBorder="1" applyAlignment="1">
      <alignment horizontal="center" vertical="top"/>
      <protection/>
    </xf>
    <xf numFmtId="0" fontId="0" fillId="0" borderId="0" xfId="396" applyFont="1" applyFill="1" applyBorder="1" applyAlignment="1">
      <alignment horizontal="right" vertical="top"/>
      <protection/>
    </xf>
    <xf numFmtId="0" fontId="0" fillId="0" borderId="0" xfId="396" applyFont="1" applyFill="1" applyBorder="1" applyAlignment="1">
      <alignment vertical="top" wrapText="1"/>
      <protection/>
    </xf>
    <xf numFmtId="4" fontId="0" fillId="0" borderId="0" xfId="396" applyNumberFormat="1" applyFont="1" applyFill="1" applyBorder="1" applyAlignment="1">
      <alignment horizontal="right" vertical="top"/>
      <protection/>
    </xf>
    <xf numFmtId="0" fontId="57" fillId="0" borderId="0" xfId="396" applyFont="1" applyFill="1">
      <alignment/>
      <protection/>
    </xf>
    <xf numFmtId="4" fontId="57" fillId="0" borderId="0" xfId="396" applyNumberFormat="1" applyFont="1" applyFill="1" applyAlignment="1">
      <alignment/>
      <protection/>
    </xf>
    <xf numFmtId="0" fontId="0" fillId="0" borderId="0" xfId="396" applyFont="1" applyFill="1" applyBorder="1" applyAlignment="1">
      <alignment vertical="top" wrapText="1"/>
      <protection/>
    </xf>
    <xf numFmtId="0" fontId="1" fillId="0" borderId="0" xfId="0" applyFont="1" applyFill="1" applyAlignment="1" applyProtection="1">
      <alignment vertical="top" wrapText="1"/>
      <protection/>
    </xf>
    <xf numFmtId="0" fontId="1" fillId="0" borderId="0" xfId="0" applyFont="1" applyFill="1" applyAlignment="1" applyProtection="1">
      <alignment horizontal="center" vertical="top"/>
      <protection/>
    </xf>
    <xf numFmtId="1" fontId="1" fillId="0" borderId="0" xfId="0" applyNumberFormat="1" applyFont="1" applyFill="1" applyAlignment="1" applyProtection="1">
      <alignment horizontal="right" vertical="top"/>
      <protection/>
    </xf>
    <xf numFmtId="4" fontId="1" fillId="0" borderId="0" xfId="393" applyNumberFormat="1" applyFont="1" applyFill="1" applyAlignment="1">
      <alignment vertical="top"/>
      <protection/>
    </xf>
    <xf numFmtId="0" fontId="1" fillId="0" borderId="0" xfId="393" applyFont="1" applyFill="1" applyAlignment="1">
      <alignment vertical="top"/>
      <protection/>
    </xf>
    <xf numFmtId="0" fontId="0" fillId="0" borderId="0" xfId="396" applyFont="1" applyFill="1" applyBorder="1" applyAlignment="1">
      <alignment vertical="top" wrapText="1"/>
      <protection/>
    </xf>
    <xf numFmtId="1" fontId="33" fillId="0" borderId="0" xfId="0" applyNumberFormat="1" applyFont="1" applyFill="1" applyAlignment="1">
      <alignment horizontal="right" vertical="top" wrapText="1"/>
    </xf>
    <xf numFmtId="4" fontId="1" fillId="0" borderId="0" xfId="393" applyNumberFormat="1" applyFont="1" applyFill="1" applyBorder="1" applyAlignment="1">
      <alignment vertical="top"/>
      <protection/>
    </xf>
    <xf numFmtId="0" fontId="1" fillId="0" borderId="0" xfId="393" applyFont="1" applyFill="1" applyAlignment="1">
      <alignment vertical="top"/>
      <protection/>
    </xf>
    <xf numFmtId="0" fontId="1" fillId="0" borderId="0" xfId="0" applyFont="1" applyFill="1" applyAlignment="1" applyProtection="1">
      <alignment horizontal="center" vertical="top" wrapText="1"/>
      <protection/>
    </xf>
    <xf numFmtId="0" fontId="1" fillId="0" borderId="0" xfId="0" applyFont="1" applyFill="1" applyAlignment="1" applyProtection="1">
      <alignment horizontal="right" vertical="top" wrapText="1"/>
      <protection/>
    </xf>
    <xf numFmtId="4" fontId="1" fillId="0" borderId="0" xfId="0" applyNumberFormat="1" applyFont="1" applyFill="1" applyBorder="1" applyAlignment="1" applyProtection="1">
      <alignment horizontal="right" vertical="top" wrapText="1"/>
      <protection/>
    </xf>
    <xf numFmtId="0" fontId="57" fillId="0" borderId="0" xfId="396" applyFont="1" applyFill="1" applyAlignment="1">
      <alignment horizontal="center" vertical="top" wrapText="1"/>
      <protection/>
    </xf>
    <xf numFmtId="0" fontId="0" fillId="0" borderId="0" xfId="396" applyFont="1" applyFill="1" applyBorder="1" applyAlignment="1">
      <alignment horizontal="center" vertical="top"/>
      <protection/>
    </xf>
    <xf numFmtId="4" fontId="63" fillId="0" borderId="0" xfId="396" applyNumberFormat="1" applyFont="1" applyFill="1" applyBorder="1" applyAlignment="1">
      <alignment horizontal="right" vertical="top"/>
      <protection/>
    </xf>
    <xf numFmtId="0" fontId="63" fillId="0" borderId="0" xfId="396" applyFont="1" applyFill="1">
      <alignment/>
      <protection/>
    </xf>
    <xf numFmtId="0" fontId="1" fillId="0" borderId="0" xfId="397" applyFont="1" applyFill="1" applyBorder="1" applyAlignment="1">
      <alignment vertical="top" wrapText="1"/>
      <protection/>
    </xf>
    <xf numFmtId="0" fontId="1" fillId="0" borderId="0" xfId="397" applyFont="1" applyFill="1" applyBorder="1" applyAlignment="1">
      <alignment horizontal="center" vertical="top"/>
      <protection/>
    </xf>
    <xf numFmtId="0" fontId="1" fillId="0" borderId="0" xfId="397" applyFont="1" applyFill="1" applyBorder="1" applyAlignment="1">
      <alignment horizontal="right" vertical="top"/>
      <protection/>
    </xf>
    <xf numFmtId="4" fontId="4" fillId="0" borderId="0" xfId="397" applyNumberFormat="1" applyFont="1" applyFill="1" applyBorder="1" applyAlignment="1">
      <alignment horizontal="right" vertical="top"/>
      <protection/>
    </xf>
    <xf numFmtId="0" fontId="65" fillId="0" borderId="0" xfId="0" applyFont="1" applyFill="1" applyAlignment="1">
      <alignment horizontal="left" vertical="top"/>
    </xf>
    <xf numFmtId="0" fontId="1" fillId="0" borderId="0" xfId="0" applyFont="1" applyFill="1" applyAlignment="1">
      <alignment vertical="top"/>
    </xf>
    <xf numFmtId="0" fontId="0" fillId="0" borderId="0" xfId="396" applyFont="1" applyFill="1" applyAlignment="1">
      <alignment horizontal="center" vertical="top"/>
      <protection/>
    </xf>
    <xf numFmtId="0" fontId="0" fillId="0" borderId="0" xfId="396" applyFont="1" applyFill="1" applyAlignment="1">
      <alignment vertical="top"/>
      <protection/>
    </xf>
    <xf numFmtId="0" fontId="0" fillId="0" borderId="0" xfId="396" applyFont="1" applyFill="1" applyAlignment="1">
      <alignment/>
      <protection/>
    </xf>
    <xf numFmtId="0" fontId="0" fillId="0" borderId="31" xfId="396" applyFont="1" applyFill="1" applyBorder="1" applyAlignment="1">
      <alignment horizontal="center" vertical="top" wrapText="1"/>
      <protection/>
    </xf>
    <xf numFmtId="0" fontId="0" fillId="0" borderId="31" xfId="396" applyFont="1" applyFill="1" applyBorder="1" applyAlignment="1">
      <alignment horizontal="center" vertical="top"/>
      <protection/>
    </xf>
    <xf numFmtId="0" fontId="0" fillId="0" borderId="31" xfId="396" applyFont="1" applyFill="1" applyBorder="1" applyAlignment="1">
      <alignment horizontal="right" vertical="top"/>
      <protection/>
    </xf>
    <xf numFmtId="4" fontId="0" fillId="0" borderId="31" xfId="396" applyNumberFormat="1" applyFont="1" applyFill="1" applyBorder="1" applyAlignment="1">
      <alignment horizontal="right" vertical="top"/>
      <protection/>
    </xf>
    <xf numFmtId="4" fontId="57" fillId="0" borderId="31" xfId="396" applyNumberFormat="1" applyFont="1" applyFill="1" applyBorder="1" applyAlignment="1">
      <alignment horizontal="right" vertical="top"/>
      <protection/>
    </xf>
    <xf numFmtId="0" fontId="59" fillId="0" borderId="0" xfId="396" applyFont="1" applyBorder="1" applyAlignment="1">
      <alignment horizontal="right" vertical="top" wrapText="1"/>
      <protection/>
    </xf>
    <xf numFmtId="4" fontId="59" fillId="0" borderId="0" xfId="396" applyNumberFormat="1" applyFont="1" applyBorder="1" applyAlignment="1">
      <alignment horizontal="right"/>
      <protection/>
    </xf>
    <xf numFmtId="0" fontId="66" fillId="0" borderId="0" xfId="396" applyFont="1" applyAlignment="1">
      <alignment horizontal="left" vertical="top" wrapText="1"/>
      <protection/>
    </xf>
    <xf numFmtId="0" fontId="66" fillId="0" borderId="0" xfId="0" applyFont="1" applyAlignment="1">
      <alignment vertical="top"/>
    </xf>
    <xf numFmtId="0" fontId="59" fillId="0" borderId="0" xfId="396" applyFont="1" applyAlignment="1">
      <alignment horizontal="left" vertical="top" wrapText="1"/>
      <protection/>
    </xf>
    <xf numFmtId="0" fontId="1" fillId="0" borderId="0" xfId="0" applyFont="1" applyAlignment="1">
      <alignment horizontal="left" vertical="top" wrapText="1"/>
    </xf>
    <xf numFmtId="0" fontId="67" fillId="60" borderId="32" xfId="396" applyFont="1" applyFill="1" applyBorder="1" applyAlignment="1">
      <alignment horizontal="center" vertical="top" wrapText="1"/>
      <protection/>
    </xf>
    <xf numFmtId="0" fontId="67" fillId="60" borderId="32" xfId="396" applyFont="1" applyFill="1" applyBorder="1" applyAlignment="1">
      <alignment horizontal="center" vertical="top"/>
      <protection/>
    </xf>
    <xf numFmtId="0" fontId="67" fillId="60" borderId="32" xfId="399" applyFont="1" applyFill="1" applyBorder="1" applyAlignment="1">
      <alignment horizontal="center" vertical="top" wrapText="1"/>
      <protection/>
    </xf>
    <xf numFmtId="0" fontId="67" fillId="60" borderId="33" xfId="399" applyFont="1" applyFill="1" applyBorder="1" applyAlignment="1">
      <alignment horizontal="center" vertical="top" wrapText="1"/>
      <protection/>
    </xf>
    <xf numFmtId="0" fontId="57" fillId="0" borderId="31" xfId="396" applyFont="1" applyFill="1" applyBorder="1" applyAlignment="1">
      <alignment horizontal="left" vertical="top" wrapText="1"/>
      <protection/>
    </xf>
    <xf numFmtId="0" fontId="59" fillId="0" borderId="0" xfId="396" applyFont="1" applyFill="1" applyBorder="1" applyAlignment="1">
      <alignment vertical="top" wrapText="1"/>
      <protection/>
    </xf>
    <xf numFmtId="4" fontId="59" fillId="0" borderId="0" xfId="396" applyNumberFormat="1" applyFont="1" applyFill="1" applyBorder="1" applyAlignment="1">
      <alignment vertical="top"/>
      <protection/>
    </xf>
    <xf numFmtId="0" fontId="1" fillId="0" borderId="0" xfId="396" applyFont="1" applyFill="1" applyBorder="1" applyAlignment="1">
      <alignment horizontal="right"/>
      <protection/>
    </xf>
    <xf numFmtId="4" fontId="1" fillId="0" borderId="0" xfId="397" applyNumberFormat="1" applyFont="1" applyFill="1" applyBorder="1" applyAlignment="1">
      <alignment vertical="top"/>
      <protection/>
    </xf>
    <xf numFmtId="0" fontId="1" fillId="0" borderId="0" xfId="0" applyFont="1" applyAlignment="1">
      <alignment vertical="top"/>
    </xf>
    <xf numFmtId="0" fontId="1" fillId="0" borderId="0" xfId="397" applyFont="1" applyFill="1" applyBorder="1" applyAlignment="1">
      <alignment vertical="top"/>
      <protection/>
    </xf>
    <xf numFmtId="0" fontId="57" fillId="0" borderId="0" xfId="396" applyFont="1" applyFill="1" applyBorder="1" applyAlignment="1">
      <alignment horizontal="center" vertical="top"/>
      <protection/>
    </xf>
    <xf numFmtId="0" fontId="68" fillId="0" borderId="0" xfId="397" applyFont="1" applyFill="1" applyBorder="1" applyAlignment="1">
      <alignment vertical="top" wrapText="1"/>
      <protection/>
    </xf>
    <xf numFmtId="0" fontId="0" fillId="0" borderId="0" xfId="396" applyFont="1" applyFill="1" applyBorder="1" applyAlignment="1">
      <alignment horizontal="center" vertical="top" wrapText="1"/>
      <protection/>
    </xf>
    <xf numFmtId="0" fontId="0" fillId="0" borderId="0" xfId="396" applyFont="1" applyFill="1" applyBorder="1" applyAlignment="1">
      <alignment horizontal="right" vertical="top" wrapText="1"/>
      <protection/>
    </xf>
    <xf numFmtId="0" fontId="0" fillId="0" borderId="0" xfId="400" applyFont="1" applyFill="1" applyBorder="1" applyAlignment="1">
      <alignment horizontal="center" wrapText="1"/>
      <protection/>
    </xf>
    <xf numFmtId="0" fontId="0" fillId="0" borderId="0" xfId="400" applyFont="1" applyFill="1">
      <alignment/>
      <protection/>
    </xf>
    <xf numFmtId="0" fontId="63" fillId="0" borderId="0" xfId="0" applyFont="1" applyFill="1" applyAlignment="1">
      <alignment/>
    </xf>
    <xf numFmtId="0" fontId="1" fillId="0" borderId="31" xfId="0" applyFont="1" applyFill="1" applyBorder="1" applyAlignment="1">
      <alignment vertical="top"/>
    </xf>
    <xf numFmtId="4" fontId="59" fillId="0" borderId="31" xfId="0" applyNumberFormat="1" applyFont="1" applyFill="1" applyBorder="1" applyAlignment="1">
      <alignment vertical="top"/>
    </xf>
    <xf numFmtId="0" fontId="59" fillId="0" borderId="0" xfId="397" applyFont="1" applyFill="1" applyBorder="1" applyAlignment="1">
      <alignment horizontal="center" vertical="top"/>
      <protection/>
    </xf>
    <xf numFmtId="0" fontId="68" fillId="0" borderId="0" xfId="397" applyFont="1" applyFill="1" applyBorder="1" applyAlignment="1">
      <alignment vertical="top"/>
      <protection/>
    </xf>
    <xf numFmtId="4" fontId="1" fillId="0" borderId="0" xfId="397" applyNumberFormat="1" applyFont="1" applyFill="1" applyBorder="1" applyAlignment="1">
      <alignment horizontal="right" vertical="top"/>
      <protection/>
    </xf>
    <xf numFmtId="0" fontId="1" fillId="0" borderId="0" xfId="359" applyFont="1" applyFill="1" applyAlignment="1">
      <alignment vertical="top"/>
      <protection/>
    </xf>
    <xf numFmtId="0" fontId="59" fillId="0" borderId="0" xfId="359" applyFont="1" applyFill="1" applyBorder="1" applyAlignment="1">
      <alignment vertical="top"/>
      <protection/>
    </xf>
    <xf numFmtId="0" fontId="1" fillId="0" borderId="34" xfId="397" applyFont="1" applyFill="1" applyBorder="1" applyAlignment="1">
      <alignment horizontal="center" vertical="top"/>
      <protection/>
    </xf>
    <xf numFmtId="0" fontId="59" fillId="0" borderId="34" xfId="359" applyFont="1" applyFill="1" applyBorder="1" applyAlignment="1">
      <alignment horizontal="right" vertical="top"/>
      <protection/>
    </xf>
    <xf numFmtId="0" fontId="59" fillId="0" borderId="34" xfId="359" applyFont="1" applyFill="1" applyBorder="1" applyAlignment="1">
      <alignment horizontal="center" vertical="top"/>
      <protection/>
    </xf>
    <xf numFmtId="0" fontId="1" fillId="0" borderId="34" xfId="359" applyFont="1" applyFill="1" applyBorder="1" applyAlignment="1">
      <alignment vertical="top"/>
      <protection/>
    </xf>
    <xf numFmtId="0" fontId="59" fillId="0" borderId="0" xfId="359" applyFont="1" applyFill="1" applyBorder="1" applyAlignment="1">
      <alignment horizontal="right" vertical="top"/>
      <protection/>
    </xf>
    <xf numFmtId="0" fontId="59" fillId="0" borderId="0" xfId="359" applyFont="1" applyFill="1" applyBorder="1" applyAlignment="1">
      <alignment horizontal="center" vertical="top"/>
      <protection/>
    </xf>
    <xf numFmtId="0" fontId="1" fillId="0" borderId="0" xfId="359" applyFont="1" applyFill="1" applyBorder="1" applyAlignment="1">
      <alignment vertical="top"/>
      <protection/>
    </xf>
    <xf numFmtId="4" fontId="59" fillId="0" borderId="0" xfId="359" applyNumberFormat="1" applyFont="1" applyFill="1" applyBorder="1" applyAlignment="1">
      <alignment horizontal="right" vertical="top"/>
      <protection/>
    </xf>
    <xf numFmtId="0" fontId="1" fillId="0" borderId="31" xfId="397" applyFont="1" applyFill="1" applyBorder="1" applyAlignment="1">
      <alignment horizontal="center" vertical="top"/>
      <protection/>
    </xf>
    <xf numFmtId="0" fontId="59" fillId="0" borderId="31" xfId="359" applyFont="1" applyFill="1" applyBorder="1" applyAlignment="1">
      <alignment horizontal="right" vertical="top"/>
      <protection/>
    </xf>
    <xf numFmtId="0" fontId="59" fillId="0" borderId="31" xfId="359" applyFont="1" applyFill="1" applyBorder="1" applyAlignment="1">
      <alignment horizontal="center" vertical="top"/>
      <protection/>
    </xf>
    <xf numFmtId="0" fontId="1" fillId="0" borderId="31" xfId="359" applyFont="1" applyFill="1" applyBorder="1" applyAlignment="1">
      <alignment vertical="top"/>
      <protection/>
    </xf>
    <xf numFmtId="4" fontId="59" fillId="0" borderId="31" xfId="359" applyNumberFormat="1" applyFont="1" applyFill="1" applyBorder="1" applyAlignment="1">
      <alignment horizontal="right" vertical="top"/>
      <protection/>
    </xf>
    <xf numFmtId="0" fontId="110" fillId="0" borderId="0" xfId="0" applyFont="1" applyAlignment="1">
      <alignment vertical="top"/>
    </xf>
    <xf numFmtId="0" fontId="111" fillId="0" borderId="0" xfId="0" applyFont="1" applyAlignment="1">
      <alignment/>
    </xf>
    <xf numFmtId="0" fontId="110" fillId="0" borderId="0" xfId="0" applyFont="1" applyAlignment="1">
      <alignment vertical="top" wrapText="1"/>
    </xf>
    <xf numFmtId="0" fontId="1" fillId="0" borderId="0" xfId="0" applyFont="1" applyAlignment="1">
      <alignment/>
    </xf>
    <xf numFmtId="0" fontId="0" fillId="0" borderId="0" xfId="396" applyFont="1" applyFill="1" applyBorder="1" applyAlignment="1">
      <alignment horizontal="center" wrapText="1"/>
      <protection/>
    </xf>
    <xf numFmtId="0" fontId="0" fillId="0" borderId="0" xfId="396" applyFont="1" applyFill="1" applyBorder="1" applyAlignment="1">
      <alignment horizontal="right" wrapText="1"/>
      <protection/>
    </xf>
    <xf numFmtId="4" fontId="61" fillId="0" borderId="0" xfId="399" applyNumberFormat="1" applyFont="1" applyFill="1" applyBorder="1" applyAlignment="1">
      <alignment horizontal="center" wrapText="1"/>
      <protection/>
    </xf>
    <xf numFmtId="4" fontId="0" fillId="0" borderId="0" xfId="400" applyNumberFormat="1" applyFont="1" applyFill="1" applyBorder="1" applyAlignment="1">
      <alignment horizontal="center" wrapText="1"/>
      <protection/>
    </xf>
    <xf numFmtId="4" fontId="0" fillId="0" borderId="0" xfId="400" applyNumberFormat="1" applyFont="1" applyFill="1" applyBorder="1" applyAlignment="1">
      <alignment horizontal="right" wrapText="1"/>
      <protection/>
    </xf>
    <xf numFmtId="0" fontId="59" fillId="0" borderId="31" xfId="0" applyFont="1" applyFill="1" applyBorder="1" applyAlignment="1">
      <alignment horizontal="left" vertical="top"/>
    </xf>
    <xf numFmtId="2" fontId="1" fillId="0" borderId="0" xfId="397" applyNumberFormat="1" applyFont="1" applyFill="1" applyBorder="1" applyAlignment="1">
      <alignment vertical="top" wrapText="1"/>
      <protection/>
    </xf>
    <xf numFmtId="0" fontId="0" fillId="0" borderId="0" xfId="396" applyFont="1" applyBorder="1" applyAlignment="1">
      <alignment vertical="top"/>
      <protection/>
    </xf>
    <xf numFmtId="0" fontId="0" fillId="0" borderId="0" xfId="396" applyFont="1" applyAlignment="1">
      <alignment vertical="top"/>
      <protection/>
    </xf>
    <xf numFmtId="0" fontId="0" fillId="0" borderId="0" xfId="0" applyFont="1" applyAlignment="1">
      <alignment vertical="top"/>
    </xf>
    <xf numFmtId="0" fontId="0" fillId="0" borderId="0" xfId="0" applyFont="1" applyFill="1" applyBorder="1" applyAlignment="1">
      <alignment/>
    </xf>
    <xf numFmtId="0" fontId="61" fillId="0" borderId="0" xfId="396" applyFont="1" applyFill="1" applyBorder="1" applyAlignment="1">
      <alignment vertical="top" wrapText="1"/>
      <protection/>
    </xf>
    <xf numFmtId="0" fontId="0" fillId="0" borderId="0" xfId="396" applyFont="1" applyBorder="1" applyAlignment="1">
      <alignment horizontal="center" vertical="top"/>
      <protection/>
    </xf>
    <xf numFmtId="0" fontId="61" fillId="0" borderId="0" xfId="396" applyFont="1" applyAlignment="1">
      <alignment vertical="top" wrapText="1"/>
      <protection/>
    </xf>
    <xf numFmtId="0" fontId="0" fillId="0" borderId="0" xfId="396" applyFont="1" applyAlignment="1">
      <alignment horizontal="center" vertical="top" wrapText="1"/>
      <protection/>
    </xf>
    <xf numFmtId="4" fontId="0" fillId="0" borderId="0" xfId="0" applyNumberFormat="1" applyFont="1" applyBorder="1" applyAlignment="1">
      <alignment horizontal="left" vertical="top"/>
    </xf>
    <xf numFmtId="0" fontId="0" fillId="0" borderId="0" xfId="396" applyFont="1" applyAlignment="1">
      <alignment vertical="top" wrapText="1"/>
      <protection/>
    </xf>
    <xf numFmtId="4" fontId="0" fillId="0" borderId="0" xfId="0" applyNumberFormat="1" applyFont="1" applyBorder="1" applyAlignment="1">
      <alignment horizontal="right" vertical="top"/>
    </xf>
    <xf numFmtId="4" fontId="0" fillId="0" borderId="0" xfId="0" applyNumberFormat="1" applyFont="1" applyBorder="1" applyAlignment="1">
      <alignment horizontal="right" vertical="top"/>
    </xf>
    <xf numFmtId="0" fontId="0" fillId="0" borderId="0" xfId="396" applyFont="1" applyBorder="1" applyAlignment="1">
      <alignment horizontal="center" vertical="top"/>
      <protection/>
    </xf>
    <xf numFmtId="0" fontId="0" fillId="0" borderId="0" xfId="396" applyFont="1" applyAlignment="1">
      <alignment vertical="top" wrapText="1"/>
      <protection/>
    </xf>
    <xf numFmtId="0" fontId="0" fillId="0" borderId="0" xfId="0" applyFont="1" applyFill="1" applyAlignment="1">
      <alignment vertical="top"/>
    </xf>
    <xf numFmtId="4" fontId="0" fillId="0" borderId="0" xfId="0" applyNumberFormat="1" applyFont="1" applyFill="1" applyBorder="1" applyAlignment="1">
      <alignment horizontal="right" vertical="top"/>
    </xf>
    <xf numFmtId="4" fontId="0" fillId="0" borderId="0" xfId="0" applyNumberFormat="1" applyFont="1" applyFill="1" applyBorder="1" applyAlignment="1">
      <alignment horizontal="right" vertical="top"/>
    </xf>
    <xf numFmtId="0" fontId="0" fillId="0" borderId="0" xfId="396" applyFont="1" applyFill="1" applyAlignment="1">
      <alignment vertical="top"/>
      <protection/>
    </xf>
    <xf numFmtId="0" fontId="112" fillId="0" borderId="0" xfId="396" applyFont="1" applyBorder="1" applyAlignment="1">
      <alignment horizontal="center" vertical="top"/>
      <protection/>
    </xf>
    <xf numFmtId="0" fontId="112" fillId="0" borderId="0" xfId="396" applyFont="1" applyAlignment="1">
      <alignment vertical="top" wrapText="1"/>
      <protection/>
    </xf>
    <xf numFmtId="0" fontId="112" fillId="0" borderId="0" xfId="396" applyFont="1" applyAlignment="1">
      <alignment horizontal="center" vertical="top" wrapText="1"/>
      <protection/>
    </xf>
    <xf numFmtId="0" fontId="112" fillId="0" borderId="0" xfId="0" applyFont="1" applyAlignment="1">
      <alignment vertical="top"/>
    </xf>
    <xf numFmtId="4" fontId="112" fillId="0" borderId="0" xfId="0" applyNumberFormat="1" applyFont="1" applyBorder="1" applyAlignment="1">
      <alignment horizontal="right" vertical="top"/>
    </xf>
    <xf numFmtId="0" fontId="112" fillId="0" borderId="0" xfId="396" applyFont="1" applyAlignment="1">
      <alignment vertical="top"/>
      <protection/>
    </xf>
    <xf numFmtId="0" fontId="0" fillId="0" borderId="0" xfId="396" applyFont="1" applyFill="1" applyAlignment="1">
      <alignment horizontal="left" vertical="top" wrapText="1"/>
      <protection/>
    </xf>
    <xf numFmtId="0" fontId="0" fillId="0" borderId="0" xfId="0" applyFont="1" applyFill="1" applyAlignment="1">
      <alignment horizontal="center" vertical="top"/>
    </xf>
    <xf numFmtId="0" fontId="0" fillId="0" borderId="0" xfId="0" applyFont="1" applyFill="1" applyAlignment="1">
      <alignment horizontal="right" vertical="top"/>
    </xf>
    <xf numFmtId="4" fontId="0" fillId="0" borderId="0" xfId="0" applyNumberFormat="1" applyFont="1" applyFill="1" applyBorder="1" applyAlignment="1">
      <alignment horizontal="right" vertical="top"/>
    </xf>
    <xf numFmtId="4" fontId="62" fillId="0" borderId="0" xfId="396" applyNumberFormat="1" applyFont="1" applyBorder="1" applyAlignment="1">
      <alignment vertical="top"/>
      <protection/>
    </xf>
    <xf numFmtId="4" fontId="0" fillId="0" borderId="0" xfId="396" applyNumberFormat="1" applyFont="1" applyBorder="1" applyAlignment="1">
      <alignment vertical="top"/>
      <protection/>
    </xf>
    <xf numFmtId="0" fontId="0" fillId="0" borderId="0" xfId="396" applyFont="1" applyAlignment="1">
      <alignment horizontal="center" vertical="top" wrapText="1"/>
      <protection/>
    </xf>
    <xf numFmtId="0" fontId="63" fillId="0" borderId="0" xfId="0" applyFont="1" applyAlignment="1">
      <alignment vertical="top"/>
    </xf>
    <xf numFmtId="0" fontId="57" fillId="0" borderId="31" xfId="396" applyFont="1" applyBorder="1" applyAlignment="1">
      <alignment horizontal="center" vertical="top"/>
      <protection/>
    </xf>
    <xf numFmtId="0" fontId="57" fillId="0" borderId="31" xfId="396" applyFont="1" applyBorder="1" applyAlignment="1">
      <alignment horizontal="right" vertical="top" wrapText="1"/>
      <protection/>
    </xf>
    <xf numFmtId="0" fontId="57" fillId="0" borderId="31" xfId="396" applyFont="1" applyBorder="1" applyAlignment="1">
      <alignment horizontal="center" vertical="top" wrapText="1"/>
      <protection/>
    </xf>
    <xf numFmtId="0" fontId="57" fillId="0" borderId="31" xfId="0" applyFont="1" applyBorder="1" applyAlignment="1">
      <alignment vertical="top"/>
    </xf>
    <xf numFmtId="4" fontId="0" fillId="0" borderId="31" xfId="0" applyNumberFormat="1" applyFont="1" applyBorder="1" applyAlignment="1">
      <alignment horizontal="right" vertical="top"/>
    </xf>
    <xf numFmtId="4" fontId="57" fillId="0" borderId="31" xfId="0" applyNumberFormat="1" applyFont="1" applyBorder="1" applyAlignment="1">
      <alignment horizontal="right" vertical="top"/>
    </xf>
    <xf numFmtId="0" fontId="57" fillId="0" borderId="0" xfId="396" applyFont="1" applyBorder="1" applyAlignment="1">
      <alignment vertical="top"/>
      <protection/>
    </xf>
    <xf numFmtId="0" fontId="62" fillId="0" borderId="0" xfId="396" applyFont="1" applyAlignment="1">
      <alignment vertical="top"/>
      <protection/>
    </xf>
    <xf numFmtId="4" fontId="62" fillId="0" borderId="0" xfId="0" applyNumberFormat="1" applyFont="1" applyBorder="1" applyAlignment="1">
      <alignment horizontal="left" vertical="top"/>
    </xf>
    <xf numFmtId="0" fontId="0" fillId="0" borderId="0" xfId="396" applyFont="1" applyBorder="1" applyAlignment="1">
      <alignment vertical="top" wrapText="1"/>
      <protection/>
    </xf>
    <xf numFmtId="4" fontId="62" fillId="0" borderId="0" xfId="396" applyNumberFormat="1" applyFont="1" applyAlignment="1">
      <alignment vertical="top"/>
      <protection/>
    </xf>
    <xf numFmtId="4" fontId="0" fillId="0" borderId="0" xfId="396" applyNumberFormat="1" applyFont="1" applyAlignment="1">
      <alignment vertical="top"/>
      <protection/>
    </xf>
    <xf numFmtId="0" fontId="59" fillId="0" borderId="0" xfId="396" applyFont="1" applyBorder="1" applyAlignment="1">
      <alignment horizontal="left" vertical="top" wrapText="1"/>
      <protection/>
    </xf>
    <xf numFmtId="0" fontId="66" fillId="0" borderId="0" xfId="0" applyFont="1" applyAlignment="1">
      <alignment horizontal="left" vertical="top"/>
    </xf>
    <xf numFmtId="0" fontId="0" fillId="0" borderId="0" xfId="396" applyFont="1" applyBorder="1" applyAlignment="1">
      <alignment horizontal="center" vertical="top" wrapText="1"/>
      <protection/>
    </xf>
    <xf numFmtId="0" fontId="0" fillId="0" borderId="0" xfId="396" applyFont="1" applyBorder="1" applyAlignment="1">
      <alignment vertical="top" wrapText="1"/>
      <protection/>
    </xf>
    <xf numFmtId="0" fontId="0" fillId="0" borderId="0" xfId="396" applyFont="1" applyBorder="1" applyAlignment="1">
      <alignment vertical="top"/>
      <protection/>
    </xf>
    <xf numFmtId="0" fontId="57" fillId="0" borderId="35" xfId="396" applyFont="1" applyBorder="1" applyAlignment="1">
      <alignment horizontal="center" vertical="top"/>
      <protection/>
    </xf>
    <xf numFmtId="0" fontId="57" fillId="0" borderId="35" xfId="396" applyFont="1" applyBorder="1" applyAlignment="1">
      <alignment horizontal="right" vertical="top" wrapText="1"/>
      <protection/>
    </xf>
    <xf numFmtId="0" fontId="57" fillId="0" borderId="35" xfId="396" applyFont="1" applyBorder="1" applyAlignment="1">
      <alignment horizontal="center" vertical="top" wrapText="1"/>
      <protection/>
    </xf>
    <xf numFmtId="0" fontId="57" fillId="0" borderId="35" xfId="0" applyFont="1" applyBorder="1" applyAlignment="1">
      <alignment vertical="top"/>
    </xf>
    <xf numFmtId="4" fontId="0" fillId="0" borderId="35" xfId="0" applyNumberFormat="1" applyFont="1" applyBorder="1" applyAlignment="1">
      <alignment horizontal="right" vertical="top"/>
    </xf>
    <xf numFmtId="4" fontId="57" fillId="0" borderId="35" xfId="0" applyNumberFormat="1" applyFont="1" applyBorder="1" applyAlignment="1">
      <alignment horizontal="right" vertical="top"/>
    </xf>
    <xf numFmtId="0" fontId="26" fillId="0" borderId="0" xfId="396" applyFont="1" applyAlignment="1">
      <alignment/>
      <protection/>
    </xf>
    <xf numFmtId="0" fontId="57" fillId="0" borderId="0" xfId="396" applyFont="1" applyBorder="1" applyAlignment="1">
      <alignment horizontal="left" vertical="top" wrapText="1"/>
      <protection/>
    </xf>
    <xf numFmtId="0" fontId="0" fillId="0" borderId="0" xfId="396" applyFont="1" applyAlignment="1">
      <alignment horizontal="left" vertical="top" wrapText="1"/>
      <protection/>
    </xf>
    <xf numFmtId="0" fontId="0" fillId="0" borderId="0" xfId="396" applyFont="1" applyAlignment="1">
      <alignment horizontal="center" vertical="top" wrapText="1"/>
      <protection/>
    </xf>
    <xf numFmtId="0" fontId="0" fillId="0" borderId="0" xfId="396" applyFont="1" applyAlignment="1">
      <alignment/>
      <protection/>
    </xf>
    <xf numFmtId="4" fontId="0" fillId="0" borderId="0" xfId="396" applyNumberFormat="1" applyFont="1" applyAlignment="1">
      <alignment vertical="top"/>
      <protection/>
    </xf>
    <xf numFmtId="4" fontId="0" fillId="0" borderId="0" xfId="396" applyNumberFormat="1" applyFont="1">
      <alignment/>
      <protection/>
    </xf>
    <xf numFmtId="0" fontId="0" fillId="0" borderId="0" xfId="396" applyFont="1" applyAlignment="1">
      <alignment horizontal="center" vertical="top"/>
      <protection/>
    </xf>
    <xf numFmtId="0" fontId="0" fillId="0" borderId="0" xfId="400" applyFont="1">
      <alignment/>
      <protection/>
    </xf>
    <xf numFmtId="1" fontId="0" fillId="0" borderId="0" xfId="396" applyNumberFormat="1" applyFont="1" applyFill="1" applyAlignment="1">
      <alignment horizontal="center" vertical="top" wrapText="1"/>
      <protection/>
    </xf>
    <xf numFmtId="4" fontId="0" fillId="0" borderId="0" xfId="396" applyNumberFormat="1" applyFont="1" applyFill="1" applyAlignment="1">
      <alignment horizontal="right" vertical="top"/>
      <protection/>
    </xf>
    <xf numFmtId="1" fontId="57" fillId="0" borderId="0" xfId="396" applyNumberFormat="1" applyFont="1" applyFill="1" applyAlignment="1">
      <alignment horizontal="center" vertical="top" wrapText="1"/>
      <protection/>
    </xf>
    <xf numFmtId="0" fontId="63" fillId="0" borderId="0" xfId="396" applyFont="1" applyFill="1" applyAlignment="1">
      <alignment vertical="top" wrapText="1"/>
      <protection/>
    </xf>
    <xf numFmtId="1" fontId="0" fillId="0" borderId="0" xfId="396" applyNumberFormat="1" applyFont="1" applyFill="1" applyAlignment="1">
      <alignment horizontal="center" vertical="top" wrapText="1"/>
      <protection/>
    </xf>
    <xf numFmtId="0" fontId="0" fillId="0" borderId="0" xfId="396" applyFont="1" applyFill="1" applyBorder="1" applyAlignment="1">
      <alignment vertical="top"/>
      <protection/>
    </xf>
    <xf numFmtId="0" fontId="0" fillId="0" borderId="0" xfId="396" applyFont="1" applyFill="1" applyAlignment="1">
      <alignment wrapText="1"/>
      <protection/>
    </xf>
    <xf numFmtId="1" fontId="0" fillId="0" borderId="0" xfId="396" applyNumberFormat="1" applyFont="1" applyFill="1">
      <alignment/>
      <protection/>
    </xf>
    <xf numFmtId="1" fontId="0" fillId="0" borderId="0" xfId="396" applyNumberFormat="1" applyFont="1" applyFill="1" applyBorder="1" applyAlignment="1">
      <alignment horizontal="center" vertical="top" wrapText="1"/>
      <protection/>
    </xf>
    <xf numFmtId="0" fontId="57" fillId="0" borderId="31" xfId="396" applyFont="1" applyFill="1" applyBorder="1" applyAlignment="1">
      <alignment horizontal="right" vertical="top" wrapText="1"/>
      <protection/>
    </xf>
    <xf numFmtId="0" fontId="0" fillId="0" borderId="31" xfId="396" applyFont="1" applyFill="1" applyBorder="1" applyAlignment="1">
      <alignment vertical="top"/>
      <protection/>
    </xf>
    <xf numFmtId="4" fontId="62" fillId="0" borderId="31" xfId="396" applyNumberFormat="1" applyFont="1" applyFill="1" applyBorder="1" applyAlignment="1">
      <alignment horizontal="right" vertical="top"/>
      <protection/>
    </xf>
    <xf numFmtId="4" fontId="57" fillId="0" borderId="31" xfId="396" applyNumberFormat="1" applyFont="1" applyFill="1" applyBorder="1" applyAlignment="1">
      <alignment horizontal="right" vertical="top"/>
      <protection/>
    </xf>
    <xf numFmtId="0" fontId="0" fillId="0" borderId="0" xfId="396" applyFont="1" applyAlignment="1">
      <alignment vertical="top"/>
      <protection/>
    </xf>
    <xf numFmtId="0" fontId="0" fillId="48" borderId="0" xfId="396" applyFont="1" applyFill="1" applyAlignment="1">
      <alignment vertical="top"/>
      <protection/>
    </xf>
    <xf numFmtId="0" fontId="61" fillId="0" borderId="0" xfId="396" applyFont="1" applyFill="1" applyBorder="1" applyAlignment="1">
      <alignment horizontal="right" vertical="top" wrapText="1"/>
      <protection/>
    </xf>
    <xf numFmtId="0" fontId="1" fillId="0" borderId="0" xfId="0" applyFont="1" applyAlignment="1">
      <alignment horizontal="center" vertical="top"/>
    </xf>
    <xf numFmtId="0" fontId="1" fillId="0" borderId="0" xfId="0" applyFont="1" applyAlignment="1">
      <alignment vertical="top" wrapText="1"/>
    </xf>
    <xf numFmtId="0" fontId="1" fillId="0" borderId="0" xfId="0" applyFont="1" applyAlignment="1">
      <alignment horizontal="right" vertical="top"/>
    </xf>
    <xf numFmtId="2" fontId="1" fillId="0" borderId="0" xfId="0" applyNumberFormat="1" applyFont="1" applyAlignment="1">
      <alignment vertical="top"/>
    </xf>
    <xf numFmtId="0" fontId="1" fillId="0" borderId="0" xfId="0" applyFont="1" applyFill="1" applyAlignment="1">
      <alignment vertical="top" wrapText="1"/>
    </xf>
    <xf numFmtId="0" fontId="57" fillId="0" borderId="31" xfId="396" applyFont="1" applyFill="1" applyBorder="1" applyAlignment="1">
      <alignment horizontal="right" vertical="top" wrapText="1"/>
      <protection/>
    </xf>
    <xf numFmtId="4" fontId="0" fillId="0" borderId="0" xfId="396" applyNumberFormat="1" applyFont="1" applyAlignment="1">
      <alignment/>
      <protection/>
    </xf>
    <xf numFmtId="0" fontId="0" fillId="0" borderId="0" xfId="396" applyFont="1" applyAlignment="1">
      <alignment horizontal="center"/>
      <protection/>
    </xf>
    <xf numFmtId="0" fontId="0" fillId="0" borderId="0" xfId="396" applyFont="1" applyBorder="1" applyAlignment="1">
      <alignment horizontal="center" vertical="top"/>
      <protection/>
    </xf>
    <xf numFmtId="0" fontId="0" fillId="0" borderId="0" xfId="396" applyFont="1" applyBorder="1" applyAlignment="1">
      <alignment vertical="top"/>
      <protection/>
    </xf>
    <xf numFmtId="4" fontId="0" fillId="0" borderId="0" xfId="396" applyNumberFormat="1" applyFont="1" applyBorder="1" applyAlignment="1">
      <alignment vertical="top"/>
      <protection/>
    </xf>
    <xf numFmtId="0" fontId="0" fillId="0" borderId="0" xfId="434" applyFont="1" applyAlignment="1">
      <alignment horizontal="left" vertical="top"/>
      <protection/>
    </xf>
    <xf numFmtId="0" fontId="0" fillId="0" borderId="0" xfId="434" applyFont="1" applyAlignment="1">
      <alignment horizontal="center" vertical="top"/>
      <protection/>
    </xf>
    <xf numFmtId="0" fontId="0" fillId="0" borderId="0" xfId="434" applyFont="1" applyBorder="1" applyAlignment="1">
      <alignment horizontal="left" vertical="top"/>
      <protection/>
    </xf>
    <xf numFmtId="0" fontId="61" fillId="0" borderId="0" xfId="396" applyFont="1" applyFill="1" applyBorder="1" applyAlignment="1">
      <alignment horizontal="center"/>
      <protection/>
    </xf>
    <xf numFmtId="0" fontId="61" fillId="0" borderId="0" xfId="396" applyFont="1" applyFill="1" applyBorder="1" applyAlignment="1">
      <alignment horizontal="center" vertical="top" wrapText="1"/>
      <protection/>
    </xf>
    <xf numFmtId="0" fontId="61" fillId="0" borderId="0" xfId="400" applyFont="1" applyFill="1" applyBorder="1" applyAlignment="1">
      <alignment horizontal="center" wrapText="1"/>
      <protection/>
    </xf>
    <xf numFmtId="0" fontId="0" fillId="0" borderId="0" xfId="434" applyFont="1" applyFill="1">
      <alignment/>
      <protection/>
    </xf>
    <xf numFmtId="0" fontId="1" fillId="0" borderId="0" xfId="396" applyFont="1" applyAlignment="1">
      <alignment horizontal="center" vertical="top" wrapText="1"/>
      <protection/>
    </xf>
    <xf numFmtId="0" fontId="1" fillId="0" borderId="0" xfId="396" applyFont="1" applyAlignment="1">
      <alignment horizontal="center" vertical="top"/>
      <protection/>
    </xf>
    <xf numFmtId="0" fontId="1" fillId="0" borderId="0" xfId="402" applyFont="1" applyFill="1" applyBorder="1" applyAlignment="1">
      <alignment horizontal="right" vertical="top" wrapText="1"/>
      <protection/>
    </xf>
    <xf numFmtId="4" fontId="1" fillId="0" borderId="0" xfId="402" applyNumberFormat="1" applyFont="1" applyFill="1" applyBorder="1" applyAlignment="1">
      <alignment vertical="top" wrapText="1"/>
      <protection/>
    </xf>
    <xf numFmtId="0" fontId="1" fillId="0" borderId="0" xfId="402" applyFont="1" applyFill="1" applyBorder="1" applyAlignment="1">
      <alignment vertical="top" wrapText="1"/>
      <protection/>
    </xf>
    <xf numFmtId="0" fontId="1" fillId="0" borderId="0" xfId="396" applyFont="1" applyBorder="1" applyAlignment="1">
      <alignment horizontal="center" vertical="top"/>
      <protection/>
    </xf>
    <xf numFmtId="0" fontId="1" fillId="0" borderId="0" xfId="396" applyFont="1" applyBorder="1" applyAlignment="1">
      <alignment horizontal="right" vertical="top"/>
      <protection/>
    </xf>
    <xf numFmtId="4" fontId="1" fillId="0" borderId="0" xfId="396" applyNumberFormat="1" applyFont="1" applyBorder="1" applyAlignment="1">
      <alignment horizontal="right" vertical="top"/>
      <protection/>
    </xf>
    <xf numFmtId="4" fontId="1" fillId="0" borderId="0" xfId="396" applyNumberFormat="1" applyFont="1" applyAlignment="1">
      <alignment horizontal="right" vertical="top"/>
      <protection/>
    </xf>
    <xf numFmtId="0" fontId="1" fillId="0" borderId="0" xfId="0" applyFont="1" applyFill="1" applyBorder="1" applyAlignment="1" applyProtection="1">
      <alignment vertical="top" wrapText="1"/>
      <protection/>
    </xf>
    <xf numFmtId="0" fontId="65" fillId="0" borderId="0" xfId="370" applyFont="1" applyFill="1" applyAlignment="1">
      <alignment horizontal="left" vertical="top"/>
      <protection/>
    </xf>
    <xf numFmtId="0" fontId="1" fillId="0" borderId="0" xfId="370" applyFont="1" applyFill="1" applyAlignment="1">
      <alignment vertical="top"/>
      <protection/>
    </xf>
    <xf numFmtId="0" fontId="0" fillId="0" borderId="36" xfId="396" applyFont="1" applyBorder="1" applyAlignment="1">
      <alignment vertical="top" wrapText="1"/>
      <protection/>
    </xf>
    <xf numFmtId="0" fontId="1" fillId="0" borderId="36" xfId="396" applyFont="1" applyFill="1" applyBorder="1" applyAlignment="1">
      <alignment vertical="top" wrapText="1"/>
      <protection/>
    </xf>
    <xf numFmtId="0" fontId="0" fillId="0" borderId="36" xfId="396" applyFont="1" applyFill="1" applyBorder="1" applyAlignment="1">
      <alignment horizontal="center" vertical="top"/>
      <protection/>
    </xf>
    <xf numFmtId="0" fontId="1" fillId="0" borderId="36" xfId="396" applyFont="1" applyBorder="1" applyAlignment="1">
      <alignment horizontal="right" vertical="top"/>
      <protection/>
    </xf>
    <xf numFmtId="4" fontId="4" fillId="0" borderId="36" xfId="396" applyNumberFormat="1" applyFont="1" applyBorder="1" applyAlignment="1">
      <alignment horizontal="right" vertical="top"/>
      <protection/>
    </xf>
    <xf numFmtId="4" fontId="0" fillId="0" borderId="36" xfId="396" applyNumberFormat="1" applyFont="1" applyFill="1" applyBorder="1" applyAlignment="1">
      <alignment horizontal="right" vertical="top"/>
      <protection/>
    </xf>
    <xf numFmtId="0" fontId="0" fillId="0" borderId="37" xfId="396" applyFont="1" applyFill="1" applyBorder="1" applyAlignment="1">
      <alignment vertical="top" wrapText="1"/>
      <protection/>
    </xf>
    <xf numFmtId="0" fontId="57" fillId="0" borderId="37" xfId="396" applyFont="1" applyFill="1" applyBorder="1" applyAlignment="1">
      <alignment horizontal="right" vertical="top" wrapText="1"/>
      <protection/>
    </xf>
    <xf numFmtId="4" fontId="0" fillId="0" borderId="37" xfId="396" applyNumberFormat="1" applyFont="1" applyFill="1" applyBorder="1" applyAlignment="1">
      <alignment horizontal="center"/>
      <protection/>
    </xf>
    <xf numFmtId="0" fontId="0" fillId="0" borderId="37" xfId="396" applyFont="1" applyFill="1" applyBorder="1" applyAlignment="1">
      <alignment/>
      <protection/>
    </xf>
    <xf numFmtId="4" fontId="0" fillId="0" borderId="37" xfId="396" applyNumberFormat="1" applyFont="1" applyFill="1" applyBorder="1" applyAlignment="1">
      <alignment horizontal="right"/>
      <protection/>
    </xf>
    <xf numFmtId="4" fontId="59" fillId="0" borderId="37" xfId="402" applyNumberFormat="1" applyFont="1" applyFill="1" applyBorder="1" applyAlignment="1">
      <alignment vertical="top" wrapText="1"/>
      <protection/>
    </xf>
    <xf numFmtId="0" fontId="57" fillId="0" borderId="0" xfId="396" applyFont="1" applyFill="1" applyBorder="1" applyAlignment="1">
      <alignment vertical="top" wrapText="1"/>
      <protection/>
    </xf>
    <xf numFmtId="4" fontId="0" fillId="0" borderId="0" xfId="0" applyNumberFormat="1" applyFont="1" applyFill="1" applyAlignment="1">
      <alignment horizontal="right" vertical="top"/>
    </xf>
    <xf numFmtId="0" fontId="0" fillId="0" borderId="0" xfId="396" applyFont="1" applyFill="1" applyBorder="1">
      <alignment/>
      <protection/>
    </xf>
    <xf numFmtId="4" fontId="0" fillId="0" borderId="0" xfId="396" applyNumberFormat="1" applyFont="1" applyFill="1" applyBorder="1">
      <alignment/>
      <protection/>
    </xf>
    <xf numFmtId="0" fontId="25" fillId="0" borderId="0" xfId="423" applyFont="1" applyBorder="1" applyAlignment="1">
      <alignment horizontal="left" vertical="justify" wrapText="1"/>
      <protection/>
    </xf>
    <xf numFmtId="0" fontId="1" fillId="0" borderId="0" xfId="0" applyFont="1" applyBorder="1" applyAlignment="1" applyProtection="1">
      <alignment wrapText="1"/>
      <protection locked="0"/>
    </xf>
    <xf numFmtId="4" fontId="69" fillId="0" borderId="0" xfId="423" applyNumberFormat="1" applyFont="1" applyBorder="1">
      <alignment/>
      <protection/>
    </xf>
    <xf numFmtId="0" fontId="0" fillId="0" borderId="0" xfId="0" applyBorder="1" applyAlignment="1" applyProtection="1">
      <alignment/>
      <protection locked="0"/>
    </xf>
    <xf numFmtId="0" fontId="69" fillId="0" borderId="0" xfId="423" applyFont="1" applyBorder="1">
      <alignment/>
      <protection/>
    </xf>
    <xf numFmtId="192" fontId="69" fillId="0" borderId="0" xfId="423" applyNumberFormat="1" applyFont="1" applyBorder="1">
      <alignment/>
      <protection/>
    </xf>
    <xf numFmtId="4" fontId="0" fillId="0" borderId="0" xfId="396" applyNumberFormat="1" applyFont="1" applyFill="1" applyBorder="1" applyAlignment="1">
      <alignment vertical="top"/>
      <protection/>
    </xf>
    <xf numFmtId="0" fontId="1" fillId="0" borderId="0" xfId="0" applyFont="1" applyFill="1" applyAlignment="1">
      <alignment horizontal="center" vertical="top"/>
    </xf>
    <xf numFmtId="1" fontId="1" fillId="0" borderId="0" xfId="0" applyNumberFormat="1" applyFont="1" applyFill="1" applyBorder="1" applyAlignment="1">
      <alignment vertical="top" wrapText="1"/>
    </xf>
    <xf numFmtId="0" fontId="0" fillId="0" borderId="0" xfId="0" applyFill="1" applyAlignment="1">
      <alignment vertical="top"/>
    </xf>
    <xf numFmtId="0" fontId="0" fillId="0" borderId="0" xfId="396" applyFont="1" applyFill="1" applyBorder="1" applyAlignment="1">
      <alignment horizontal="center"/>
      <protection/>
    </xf>
    <xf numFmtId="0" fontId="0" fillId="0" borderId="0" xfId="396" applyFont="1" applyFill="1" applyBorder="1" applyAlignment="1">
      <alignment horizontal="right"/>
      <protection/>
    </xf>
    <xf numFmtId="4" fontId="0" fillId="0" borderId="0" xfId="396" applyNumberFormat="1" applyFont="1" applyFill="1" applyAlignment="1">
      <alignment horizontal="right"/>
      <protection/>
    </xf>
    <xf numFmtId="0" fontId="59" fillId="0" borderId="38" xfId="396" applyFont="1" applyBorder="1" applyAlignment="1">
      <alignment horizontal="left" vertical="top" wrapText="1"/>
      <protection/>
    </xf>
    <xf numFmtId="0" fontId="59" fillId="0" borderId="38" xfId="396" applyFont="1" applyBorder="1" applyAlignment="1">
      <alignment horizontal="right" vertical="top" wrapText="1"/>
      <protection/>
    </xf>
    <xf numFmtId="4" fontId="59" fillId="0" borderId="38" xfId="396" applyNumberFormat="1" applyFont="1" applyBorder="1" applyAlignment="1">
      <alignment horizontal="right"/>
      <protection/>
    </xf>
    <xf numFmtId="0" fontId="1" fillId="0" borderId="38" xfId="396" applyFont="1" applyBorder="1">
      <alignment/>
      <protection/>
    </xf>
    <xf numFmtId="4" fontId="59" fillId="0" borderId="38" xfId="396" applyNumberFormat="1" applyFont="1" applyBorder="1">
      <alignment/>
      <protection/>
    </xf>
    <xf numFmtId="4" fontId="59" fillId="0" borderId="0" xfId="396" applyNumberFormat="1" applyFont="1" applyBorder="1">
      <alignment/>
      <protection/>
    </xf>
    <xf numFmtId="0" fontId="70" fillId="0" borderId="0" xfId="396" applyFont="1" applyBorder="1" applyAlignment="1">
      <alignment horizontal="center" vertical="top" wrapText="1"/>
      <protection/>
    </xf>
    <xf numFmtId="0" fontId="0" fillId="0" borderId="0" xfId="396" applyFont="1" applyBorder="1" applyAlignment="1">
      <alignment horizontal="center"/>
      <protection/>
    </xf>
    <xf numFmtId="0" fontId="0" fillId="0" borderId="0" xfId="396" applyFont="1" applyBorder="1" applyAlignment="1">
      <alignment/>
      <protection/>
    </xf>
    <xf numFmtId="0" fontId="0" fillId="0" borderId="0" xfId="396" applyFont="1" applyBorder="1">
      <alignment/>
      <protection/>
    </xf>
    <xf numFmtId="0" fontId="71" fillId="0" borderId="0" xfId="396" applyFont="1" applyBorder="1" applyAlignment="1">
      <alignment vertical="top" wrapText="1"/>
      <protection/>
    </xf>
    <xf numFmtId="0" fontId="72" fillId="0" borderId="0" xfId="396" applyFont="1" applyBorder="1" applyAlignment="1">
      <alignment vertical="top" wrapText="1"/>
      <protection/>
    </xf>
    <xf numFmtId="0" fontId="72" fillId="0" borderId="0" xfId="396" applyFont="1" applyBorder="1" applyAlignment="1">
      <alignment horizontal="center" vertical="top" wrapText="1"/>
      <protection/>
    </xf>
    <xf numFmtId="0" fontId="71" fillId="0" borderId="0" xfId="396" applyFont="1">
      <alignment/>
      <protection/>
    </xf>
    <xf numFmtId="0" fontId="71" fillId="0" borderId="0" xfId="396" applyFont="1" applyFill="1" applyBorder="1" applyAlignment="1">
      <alignment vertical="top" wrapText="1"/>
      <protection/>
    </xf>
    <xf numFmtId="0" fontId="71" fillId="0" borderId="0" xfId="396" applyFont="1" applyFill="1">
      <alignment/>
      <protection/>
    </xf>
    <xf numFmtId="0" fontId="71" fillId="0" borderId="0" xfId="396" applyFont="1" applyFill="1" applyBorder="1">
      <alignment/>
      <protection/>
    </xf>
    <xf numFmtId="0" fontId="72" fillId="0" borderId="0" xfId="396" applyFont="1" applyAlignment="1">
      <alignment vertical="top" wrapText="1"/>
      <protection/>
    </xf>
    <xf numFmtId="0" fontId="72" fillId="0" borderId="0" xfId="396" applyFont="1" applyAlignment="1">
      <alignment horizontal="right"/>
      <protection/>
    </xf>
    <xf numFmtId="0" fontId="71" fillId="0" borderId="0" xfId="396" applyFont="1" applyAlignment="1">
      <alignment vertical="top" wrapText="1"/>
      <protection/>
    </xf>
    <xf numFmtId="0" fontId="72" fillId="0" borderId="0" xfId="396" applyFont="1" applyBorder="1" applyAlignment="1">
      <alignment horizontal="right"/>
      <protection/>
    </xf>
    <xf numFmtId="0" fontId="71" fillId="0" borderId="0" xfId="396" applyFont="1" applyAlignment="1">
      <alignment horizontal="right"/>
      <protection/>
    </xf>
    <xf numFmtId="0" fontId="0" fillId="0" borderId="0" xfId="396" applyFont="1" applyBorder="1" applyAlignment="1">
      <alignment horizontal="center" vertical="top" wrapText="1"/>
      <protection/>
    </xf>
    <xf numFmtId="0" fontId="72" fillId="0" borderId="0" xfId="396" applyFont="1" applyBorder="1" applyAlignment="1">
      <alignment horizontal="left" vertical="top" wrapText="1"/>
      <protection/>
    </xf>
    <xf numFmtId="0" fontId="26" fillId="0" borderId="0" xfId="396" applyFont="1" applyBorder="1" applyAlignment="1">
      <alignment horizontal="center"/>
      <protection/>
    </xf>
    <xf numFmtId="0" fontId="26" fillId="0" borderId="0" xfId="396" applyFont="1" applyBorder="1" applyAlignment="1">
      <alignment/>
      <protection/>
    </xf>
    <xf numFmtId="4" fontId="26" fillId="0" borderId="0" xfId="396" applyNumberFormat="1" applyFont="1" applyBorder="1" applyAlignment="1">
      <alignment vertical="top"/>
      <protection/>
    </xf>
    <xf numFmtId="0" fontId="71"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Border="1" applyAlignment="1">
      <alignment/>
    </xf>
    <xf numFmtId="0" fontId="26" fillId="0" borderId="0" xfId="396" applyFont="1" applyBorder="1" applyAlignment="1">
      <alignment horizontal="left" vertical="top" wrapText="1"/>
      <protection/>
    </xf>
    <xf numFmtId="0" fontId="1" fillId="0" borderId="0" xfId="0" applyFont="1" applyAlignment="1">
      <alignment horizontal="center" vertical="top" wrapText="1"/>
    </xf>
    <xf numFmtId="173" fontId="1" fillId="0" borderId="0" xfId="630" applyFont="1" applyFill="1" applyBorder="1" applyAlignment="1" applyProtection="1">
      <alignment horizontal="center" wrapText="1"/>
      <protection/>
    </xf>
    <xf numFmtId="0" fontId="1" fillId="0" borderId="0" xfId="0" applyFont="1" applyAlignment="1">
      <alignment wrapText="1"/>
    </xf>
    <xf numFmtId="0" fontId="1" fillId="0" borderId="0" xfId="0" applyFont="1" applyAlignment="1">
      <alignment horizontal="center" vertical="top" wrapText="1"/>
    </xf>
    <xf numFmtId="0" fontId="1" fillId="0" borderId="0" xfId="0" applyFont="1" applyBorder="1" applyAlignment="1">
      <alignment vertical="top" wrapText="1"/>
    </xf>
    <xf numFmtId="0" fontId="0" fillId="0" borderId="0" xfId="396" applyFont="1" applyFill="1" applyBorder="1" applyAlignment="1">
      <alignment horizontal="center"/>
      <protection/>
    </xf>
    <xf numFmtId="4" fontId="0" fillId="0" borderId="0" xfId="396" applyNumberFormat="1" applyFont="1" applyFill="1" applyBorder="1" applyAlignment="1">
      <alignment/>
      <protection/>
    </xf>
    <xf numFmtId="0" fontId="0" fillId="0" borderId="0" xfId="0" applyFont="1" applyFill="1" applyBorder="1" applyAlignment="1">
      <alignment/>
    </xf>
    <xf numFmtId="0" fontId="0" fillId="0" borderId="0" xfId="396" applyFont="1" applyFill="1" applyBorder="1" applyAlignment="1">
      <alignment horizontal="center" vertical="top" wrapText="1"/>
      <protection/>
    </xf>
    <xf numFmtId="0" fontId="0" fillId="0" borderId="0" xfId="396" applyFont="1" applyFill="1" applyBorder="1">
      <alignment/>
      <protection/>
    </xf>
    <xf numFmtId="0" fontId="0" fillId="0" borderId="0" xfId="0" applyNumberFormat="1" applyFont="1" applyAlignment="1">
      <alignment vertical="top" wrapText="1"/>
    </xf>
    <xf numFmtId="0" fontId="61" fillId="0" borderId="0" xfId="396" applyFont="1" applyFill="1" applyBorder="1" applyAlignment="1">
      <alignment horizontal="center" wrapText="1"/>
      <protection/>
    </xf>
    <xf numFmtId="0" fontId="61" fillId="0" borderId="0" xfId="400" applyFont="1" applyFill="1" applyBorder="1" applyAlignment="1">
      <alignment wrapText="1"/>
      <protection/>
    </xf>
    <xf numFmtId="0" fontId="1" fillId="0" borderId="0" xfId="396" applyFont="1" applyFill="1" applyBorder="1" applyAlignment="1">
      <alignment horizontal="center" vertical="top" wrapText="1"/>
      <protection/>
    </xf>
    <xf numFmtId="0" fontId="0" fillId="0" borderId="0" xfId="0" applyFont="1" applyFill="1" applyBorder="1" applyAlignment="1">
      <alignment horizontal="left"/>
    </xf>
    <xf numFmtId="0" fontId="1" fillId="0" borderId="0" xfId="0" applyFont="1" applyBorder="1" applyAlignment="1">
      <alignment horizontal="center" vertical="top" wrapText="1"/>
    </xf>
    <xf numFmtId="0" fontId="1" fillId="0" borderId="0" xfId="0" applyNumberFormat="1" applyFont="1" applyAlignment="1">
      <alignment vertical="top" wrapText="1"/>
    </xf>
    <xf numFmtId="0" fontId="0" fillId="0" borderId="0" xfId="0" applyAlignment="1">
      <alignment vertical="top" wrapText="1"/>
    </xf>
    <xf numFmtId="49" fontId="1" fillId="0" borderId="0" xfId="0" applyNumberFormat="1" applyFont="1" applyBorder="1" applyAlignment="1">
      <alignment vertical="top" wrapText="1"/>
    </xf>
    <xf numFmtId="0" fontId="1" fillId="0" borderId="0" xfId="0" applyNumberFormat="1" applyFont="1" applyAlignment="1" applyProtection="1">
      <alignment wrapText="1"/>
      <protection/>
    </xf>
    <xf numFmtId="193" fontId="63" fillId="0" borderId="0" xfId="0" applyNumberFormat="1" applyFont="1" applyBorder="1" applyAlignment="1">
      <alignment horizontal="right" wrapText="1"/>
    </xf>
    <xf numFmtId="193" fontId="33" fillId="0" borderId="0" xfId="0" applyNumberFormat="1" applyFont="1" applyBorder="1" applyAlignment="1">
      <alignment horizontal="center" wrapText="1"/>
    </xf>
    <xf numFmtId="0" fontId="1" fillId="0" borderId="0" xfId="401" applyFont="1" applyAlignment="1" applyProtection="1">
      <alignment/>
      <protection locked="0"/>
    </xf>
    <xf numFmtId="173" fontId="73" fillId="0" borderId="0" xfId="630" applyFont="1" applyFill="1" applyBorder="1" applyAlignment="1" applyProtection="1">
      <alignment horizontal="center" wrapText="1"/>
      <protection/>
    </xf>
    <xf numFmtId="49" fontId="0" fillId="0" borderId="0" xfId="0" applyNumberFormat="1" applyBorder="1" applyAlignment="1">
      <alignment vertical="top" wrapText="1"/>
    </xf>
    <xf numFmtId="49" fontId="59" fillId="0" borderId="0" xfId="0" applyNumberFormat="1" applyFont="1" applyBorder="1" applyAlignment="1">
      <alignment vertical="top" wrapText="1"/>
    </xf>
    <xf numFmtId="3" fontId="1" fillId="0" borderId="0" xfId="0" applyNumberFormat="1" applyFont="1" applyAlignment="1">
      <alignment horizontal="right"/>
    </xf>
    <xf numFmtId="3" fontId="1" fillId="0" borderId="0" xfId="0" applyNumberFormat="1" applyFont="1" applyAlignment="1">
      <alignment/>
    </xf>
    <xf numFmtId="4" fontId="1" fillId="0" borderId="0" xfId="0" applyNumberFormat="1" applyFont="1" applyAlignment="1">
      <alignment/>
    </xf>
    <xf numFmtId="0" fontId="1" fillId="0" borderId="0" xfId="0" applyFont="1" applyAlignment="1">
      <alignment/>
    </xf>
    <xf numFmtId="0" fontId="1" fillId="0" borderId="0" xfId="396" applyFont="1" applyFill="1" applyBorder="1" applyAlignment="1">
      <alignment horizontal="center"/>
      <protection/>
    </xf>
    <xf numFmtId="0" fontId="0" fillId="0" borderId="0" xfId="396" applyFont="1" applyFill="1" applyBorder="1" applyAlignment="1">
      <alignment/>
      <protection/>
    </xf>
    <xf numFmtId="4" fontId="0" fillId="0" borderId="0" xfId="396" applyNumberFormat="1" applyFont="1" applyFill="1" applyBorder="1" applyAlignment="1">
      <alignment vertical="top"/>
      <protection/>
    </xf>
    <xf numFmtId="0" fontId="1" fillId="0" borderId="0" xfId="0" applyFont="1" applyBorder="1" applyAlignment="1">
      <alignment wrapText="1"/>
    </xf>
    <xf numFmtId="0" fontId="1" fillId="0" borderId="0" xfId="0" applyFont="1" applyFill="1" applyBorder="1" applyAlignment="1">
      <alignment wrapText="1"/>
    </xf>
    <xf numFmtId="0" fontId="63" fillId="0" borderId="0" xfId="396" applyFont="1" applyFill="1" applyBorder="1" applyAlignment="1">
      <alignment vertical="top" wrapText="1"/>
      <protection/>
    </xf>
    <xf numFmtId="0" fontId="1" fillId="0" borderId="0" xfId="0" applyNumberFormat="1" applyFont="1" applyBorder="1" applyAlignment="1">
      <alignment vertical="top" wrapText="1"/>
    </xf>
    <xf numFmtId="0" fontId="2" fillId="0" borderId="0" xfId="0" applyNumberFormat="1" applyFont="1" applyBorder="1" applyAlignment="1">
      <alignment horizontal="center"/>
    </xf>
    <xf numFmtId="0" fontId="2" fillId="0" borderId="0" xfId="0" applyNumberFormat="1" applyFont="1" applyBorder="1" applyAlignment="1">
      <alignment wrapText="1"/>
    </xf>
    <xf numFmtId="4" fontId="2" fillId="0" borderId="0" xfId="0" applyNumberFormat="1" applyFont="1" applyBorder="1" applyAlignment="1">
      <alignment/>
    </xf>
    <xf numFmtId="0" fontId="1" fillId="0" borderId="0" xfId="0" applyNumberFormat="1" applyFont="1" applyBorder="1" applyAlignment="1">
      <alignment horizontal="center"/>
    </xf>
    <xf numFmtId="0" fontId="1" fillId="0" borderId="0" xfId="0" applyNumberFormat="1" applyFont="1" applyBorder="1" applyAlignment="1">
      <alignment wrapText="1"/>
    </xf>
    <xf numFmtId="0" fontId="0" fillId="0" borderId="0" xfId="396" applyFont="1" applyFill="1" applyBorder="1" applyAlignment="1">
      <alignment horizontal="right" vertical="top"/>
      <protection/>
    </xf>
    <xf numFmtId="4" fontId="0" fillId="0" borderId="0" xfId="396" applyNumberFormat="1" applyFont="1" applyFill="1" applyBorder="1" applyAlignment="1">
      <alignment horizontal="right" vertical="top"/>
      <protection/>
    </xf>
    <xf numFmtId="0" fontId="0" fillId="0" borderId="0" xfId="396" applyFont="1" applyFill="1" applyBorder="1" applyAlignment="1">
      <alignment vertical="top"/>
      <protection/>
    </xf>
    <xf numFmtId="0" fontId="0" fillId="0" borderId="0" xfId="0" applyFont="1" applyFill="1" applyBorder="1" applyAlignment="1">
      <alignment horizontal="left"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center"/>
    </xf>
    <xf numFmtId="0" fontId="33" fillId="0" borderId="0" xfId="0" applyFont="1" applyAlignment="1">
      <alignment horizontal="center"/>
    </xf>
    <xf numFmtId="0" fontId="0" fillId="0" borderId="0" xfId="396" applyFont="1" applyFill="1" applyBorder="1" applyAlignment="1">
      <alignment horizontal="center" vertical="center"/>
      <protection/>
    </xf>
    <xf numFmtId="0" fontId="1" fillId="0" borderId="0" xfId="0" applyFont="1" applyBorder="1" applyAlignment="1">
      <alignment horizontal="center" wrapText="1"/>
    </xf>
    <xf numFmtId="173" fontId="1" fillId="0" borderId="0" xfId="630" applyFont="1" applyFill="1" applyBorder="1" applyAlignment="1" applyProtection="1">
      <alignment wrapText="1"/>
      <protection/>
    </xf>
    <xf numFmtId="0" fontId="1" fillId="0" borderId="0" xfId="0" applyFont="1" applyBorder="1" applyAlignment="1">
      <alignment horizontal="center" vertical="top"/>
    </xf>
    <xf numFmtId="0" fontId="59" fillId="0" borderId="0" xfId="0" applyFont="1" applyBorder="1" applyAlignment="1">
      <alignment vertical="top" wrapText="1"/>
    </xf>
    <xf numFmtId="0" fontId="2" fillId="0" borderId="0" xfId="442" applyFont="1" applyAlignment="1">
      <alignment vertical="top" wrapText="1"/>
      <protection/>
    </xf>
    <xf numFmtId="183" fontId="1" fillId="0" borderId="0" xfId="0" applyNumberFormat="1" applyFont="1" applyAlignment="1" applyProtection="1">
      <alignment horizontal="left" vertical="top" wrapText="1"/>
      <protection/>
    </xf>
    <xf numFmtId="49" fontId="1" fillId="0" borderId="0" xfId="0" applyNumberFormat="1" applyFont="1" applyAlignment="1" applyProtection="1">
      <alignment horizontal="center"/>
      <protection/>
    </xf>
    <xf numFmtId="1" fontId="1" fillId="0" borderId="0" xfId="0" applyNumberFormat="1" applyFont="1" applyAlignment="1" applyProtection="1">
      <alignment horizontal="center"/>
      <protection/>
    </xf>
    <xf numFmtId="193" fontId="0" fillId="0" borderId="0" xfId="0" applyNumberFormat="1" applyFont="1" applyBorder="1" applyAlignment="1">
      <alignment horizontal="right" wrapText="1"/>
    </xf>
    <xf numFmtId="183" fontId="2" fillId="0" borderId="0" xfId="0" applyNumberFormat="1" applyFont="1" applyAlignment="1" applyProtection="1">
      <alignment horizontal="center" vertical="top"/>
      <protection/>
    </xf>
    <xf numFmtId="0" fontId="1" fillId="0" borderId="0" xfId="0" applyNumberFormat="1" applyFont="1" applyAlignment="1" applyProtection="1">
      <alignment wrapText="1"/>
      <protection/>
    </xf>
    <xf numFmtId="0" fontId="1" fillId="0" borderId="0" xfId="0" applyFont="1" applyAlignment="1">
      <alignment horizontal="center"/>
    </xf>
    <xf numFmtId="1" fontId="1" fillId="0" borderId="0" xfId="0" applyNumberFormat="1" applyFont="1" applyAlignment="1">
      <alignment horizontal="center"/>
    </xf>
    <xf numFmtId="0" fontId="2" fillId="0" borderId="0" xfId="0" applyFont="1" applyAlignment="1">
      <alignment horizontal="center" vertical="top" wrapText="1"/>
    </xf>
    <xf numFmtId="183" fontId="2" fillId="0" borderId="0" xfId="0" applyNumberFormat="1" applyFont="1" applyAlignment="1" applyProtection="1">
      <alignment horizontal="center"/>
      <protection/>
    </xf>
    <xf numFmtId="0" fontId="74" fillId="0" borderId="0" xfId="0" applyFont="1" applyAlignment="1">
      <alignment horizontal="center" vertical="top"/>
    </xf>
    <xf numFmtId="1" fontId="74" fillId="0" borderId="0" xfId="0" applyNumberFormat="1" applyFont="1" applyBorder="1" applyAlignment="1">
      <alignment horizontal="center"/>
    </xf>
    <xf numFmtId="0" fontId="74" fillId="0" borderId="0" xfId="0" applyFont="1" applyAlignment="1">
      <alignment vertical="top" wrapText="1"/>
    </xf>
    <xf numFmtId="0" fontId="2" fillId="0" borderId="0" xfId="0" applyFont="1" applyAlignment="1">
      <alignment horizontal="center"/>
    </xf>
    <xf numFmtId="1" fontId="2" fillId="0" borderId="0" xfId="0" applyNumberFormat="1" applyFont="1" applyAlignment="1">
      <alignment horizontal="center"/>
    </xf>
    <xf numFmtId="193" fontId="1" fillId="0" borderId="0" xfId="0" applyNumberFormat="1" applyFont="1" applyBorder="1" applyAlignment="1">
      <alignment horizontal="right" wrapText="1"/>
    </xf>
    <xf numFmtId="193" fontId="1" fillId="0" borderId="0" xfId="0" applyNumberFormat="1" applyFont="1" applyBorder="1" applyAlignment="1">
      <alignment horizontal="right" wrapText="1"/>
    </xf>
    <xf numFmtId="2" fontId="1" fillId="0" borderId="0" xfId="0" applyNumberFormat="1" applyFont="1" applyAlignment="1">
      <alignment/>
    </xf>
    <xf numFmtId="0" fontId="2" fillId="0" borderId="0" xfId="0" applyNumberFormat="1" applyFont="1" applyAlignment="1" applyProtection="1">
      <alignment wrapText="1"/>
      <protection/>
    </xf>
    <xf numFmtId="0" fontId="74" fillId="0" borderId="0" xfId="0" applyFont="1" applyAlignment="1">
      <alignment horizontal="center"/>
    </xf>
    <xf numFmtId="1" fontId="74" fillId="0" borderId="0" xfId="0" applyNumberFormat="1" applyFont="1" applyAlignment="1">
      <alignment horizontal="center"/>
    </xf>
    <xf numFmtId="0" fontId="33" fillId="0" borderId="0" xfId="0" applyFont="1" applyAlignment="1">
      <alignment horizontal="center" vertical="top"/>
    </xf>
    <xf numFmtId="0" fontId="1" fillId="0" borderId="0" xfId="0" applyFont="1" applyBorder="1" applyAlignment="1">
      <alignment horizontal="center"/>
    </xf>
    <xf numFmtId="0" fontId="0" fillId="0" borderId="27" xfId="396" applyFont="1" applyFill="1" applyBorder="1" applyAlignment="1">
      <alignment horizontal="center" vertical="top" wrapText="1"/>
      <protection/>
    </xf>
    <xf numFmtId="0" fontId="57" fillId="0" borderId="27" xfId="396" applyFont="1" applyFill="1" applyBorder="1" applyAlignment="1">
      <alignment horizontal="right" vertical="top" wrapText="1"/>
      <protection/>
    </xf>
    <xf numFmtId="0" fontId="0" fillId="0" borderId="27" xfId="396" applyFont="1" applyFill="1" applyBorder="1" applyAlignment="1">
      <alignment horizontal="center"/>
      <protection/>
    </xf>
    <xf numFmtId="0" fontId="0" fillId="0" borderId="27" xfId="396" applyFont="1" applyBorder="1" applyAlignment="1">
      <alignment/>
      <protection/>
    </xf>
    <xf numFmtId="0" fontId="1" fillId="0" borderId="0" xfId="397" applyFont="1" applyFill="1" applyBorder="1" applyAlignment="1">
      <alignment horizontal="center"/>
      <protection/>
    </xf>
    <xf numFmtId="0" fontId="59" fillId="0" borderId="39" xfId="396" applyFont="1" applyBorder="1" applyAlignment="1">
      <alignment horizontal="left" wrapText="1"/>
      <protection/>
    </xf>
    <xf numFmtId="0" fontId="0" fillId="0" borderId="0" xfId="396" applyFont="1" applyFill="1" applyBorder="1" applyAlignment="1">
      <alignment horizontal="right"/>
      <protection/>
    </xf>
    <xf numFmtId="0" fontId="71" fillId="0" borderId="0" xfId="396" applyFont="1" applyBorder="1" applyAlignment="1">
      <alignment horizontal="center"/>
      <protection/>
    </xf>
    <xf numFmtId="0" fontId="71" fillId="0" borderId="0" xfId="396" applyFont="1" applyAlignment="1">
      <alignment horizontal="center"/>
      <protection/>
    </xf>
    <xf numFmtId="0" fontId="0" fillId="0" borderId="0" xfId="0" applyFont="1" applyBorder="1" applyAlignment="1">
      <alignment horizontal="center" vertical="top" wrapText="1"/>
    </xf>
    <xf numFmtId="0" fontId="2" fillId="0" borderId="0" xfId="0" applyNumberFormat="1" applyFont="1" applyBorder="1" applyAlignment="1">
      <alignment horizontal="center" wrapText="1"/>
    </xf>
    <xf numFmtId="0" fontId="1" fillId="0" borderId="0" xfId="0" applyNumberFormat="1" applyFont="1" applyBorder="1" applyAlignment="1">
      <alignment horizontal="center" wrapText="1"/>
    </xf>
    <xf numFmtId="4" fontId="0" fillId="0" borderId="27" xfId="396" applyNumberFormat="1" applyFont="1" applyBorder="1" applyAlignment="1">
      <alignment/>
      <protection/>
    </xf>
    <xf numFmtId="4" fontId="0" fillId="0" borderId="0" xfId="396" applyNumberFormat="1" applyFont="1" applyBorder="1" applyAlignment="1">
      <alignment/>
      <protection/>
    </xf>
    <xf numFmtId="4" fontId="57" fillId="0" borderId="27" xfId="396" applyNumberFormat="1" applyFont="1" applyBorder="1" applyAlignment="1">
      <alignment/>
      <protection/>
    </xf>
    <xf numFmtId="0" fontId="0" fillId="0" borderId="27" xfId="396" applyFont="1" applyFill="1" applyBorder="1" applyAlignment="1">
      <alignment horizontal="right" vertical="top" wrapText="1"/>
      <protection/>
    </xf>
    <xf numFmtId="0" fontId="59" fillId="0" borderId="0" xfId="396" applyFont="1" applyBorder="1" applyAlignment="1">
      <alignment horizontal="left" wrapText="1"/>
      <protection/>
    </xf>
    <xf numFmtId="0" fontId="61" fillId="0" borderId="0" xfId="396" applyFont="1" applyFill="1" applyBorder="1" applyAlignment="1">
      <alignment horizontal="center" vertical="top"/>
      <protection/>
    </xf>
    <xf numFmtId="0" fontId="61" fillId="0" borderId="0" xfId="400" applyFont="1" applyFill="1" applyBorder="1" applyAlignment="1">
      <alignment horizontal="center" vertical="top" wrapText="1"/>
      <protection/>
    </xf>
    <xf numFmtId="0" fontId="0" fillId="0" borderId="0" xfId="400" applyFont="1" applyFill="1" applyBorder="1" applyAlignment="1">
      <alignment vertical="top"/>
      <protection/>
    </xf>
    <xf numFmtId="0" fontId="0" fillId="0" borderId="0" xfId="0" applyFont="1" applyFill="1" applyBorder="1" applyAlignment="1">
      <alignment vertical="top"/>
    </xf>
    <xf numFmtId="0" fontId="57" fillId="0" borderId="0" xfId="396" applyFont="1" applyFill="1" applyBorder="1" applyAlignment="1">
      <alignment vertical="top" wrapText="1"/>
      <protection/>
    </xf>
    <xf numFmtId="0" fontId="1" fillId="0" borderId="0" xfId="396" applyFont="1" applyFill="1" applyBorder="1" applyAlignment="1">
      <alignment horizontal="left" vertical="top" wrapText="1"/>
      <protection/>
    </xf>
    <xf numFmtId="0" fontId="75" fillId="0" borderId="0" xfId="400" applyFont="1" applyFill="1" applyBorder="1" applyAlignment="1">
      <alignment horizontal="center" vertical="top" wrapText="1"/>
      <protection/>
    </xf>
    <xf numFmtId="0" fontId="1" fillId="0" borderId="0" xfId="438" applyFont="1" applyBorder="1" applyAlignment="1">
      <alignment horizontal="left" vertical="top" wrapText="1"/>
      <protection/>
    </xf>
    <xf numFmtId="0" fontId="59" fillId="0" borderId="0" xfId="438" applyFont="1" applyFill="1" applyBorder="1" applyAlignment="1">
      <alignment vertical="top" wrapText="1"/>
      <protection/>
    </xf>
    <xf numFmtId="0" fontId="57" fillId="0" borderId="0" xfId="396" applyFont="1" applyFill="1" applyBorder="1" applyAlignment="1">
      <alignment horizontal="center" vertical="top" wrapText="1"/>
      <protection/>
    </xf>
    <xf numFmtId="0" fontId="57" fillId="0" borderId="0" xfId="396" applyFont="1" applyFill="1" applyBorder="1" applyAlignment="1">
      <alignment vertical="top"/>
      <protection/>
    </xf>
    <xf numFmtId="0" fontId="1" fillId="0" borderId="0" xfId="438" applyFont="1" applyFill="1" applyBorder="1" applyAlignment="1">
      <alignment vertical="top" wrapText="1"/>
      <protection/>
    </xf>
    <xf numFmtId="0" fontId="1" fillId="0" borderId="0" xfId="0" applyFont="1" applyFill="1" applyBorder="1" applyAlignment="1">
      <alignment vertical="top" wrapText="1"/>
    </xf>
    <xf numFmtId="0" fontId="1" fillId="0" borderId="0" xfId="359" applyNumberFormat="1" applyFont="1" applyBorder="1" applyAlignment="1">
      <alignment vertical="top" wrapText="1"/>
      <protection/>
    </xf>
    <xf numFmtId="0" fontId="0" fillId="61" borderId="0" xfId="0" applyFont="1" applyFill="1" applyBorder="1" applyAlignment="1">
      <alignment horizontal="left" vertical="top"/>
    </xf>
    <xf numFmtId="0" fontId="1" fillId="0" borderId="0" xfId="359" applyFont="1" applyBorder="1" applyAlignment="1">
      <alignment vertical="top" wrapText="1"/>
      <protection/>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4" fontId="1" fillId="0" borderId="0" xfId="0" applyNumberFormat="1" applyFont="1" applyBorder="1" applyAlignment="1">
      <alignment vertical="top" wrapText="1"/>
    </xf>
    <xf numFmtId="3" fontId="1" fillId="0" borderId="0" xfId="0" applyNumberFormat="1" applyFont="1" applyBorder="1" applyAlignment="1">
      <alignment vertical="top" wrapText="1"/>
    </xf>
    <xf numFmtId="3" fontId="1" fillId="0" borderId="0" xfId="0" applyNumberFormat="1" applyFont="1" applyBorder="1" applyAlignment="1">
      <alignment/>
    </xf>
    <xf numFmtId="0" fontId="2" fillId="0" borderId="0" xfId="0" applyFont="1" applyBorder="1" applyAlignment="1">
      <alignment horizontal="center" vertical="top" wrapText="1"/>
    </xf>
    <xf numFmtId="0" fontId="33" fillId="0" borderId="0" xfId="0" applyFont="1" applyBorder="1" applyAlignment="1">
      <alignment horizontal="center" vertical="top" wrapText="1"/>
    </xf>
    <xf numFmtId="0" fontId="33" fillId="0" borderId="0" xfId="0" applyFont="1" applyBorder="1" applyAlignment="1">
      <alignment vertical="top" wrapText="1"/>
    </xf>
    <xf numFmtId="4" fontId="63" fillId="0" borderId="0" xfId="396" applyNumberFormat="1" applyFont="1" applyFill="1" applyBorder="1" applyAlignment="1">
      <alignment vertical="top"/>
      <protection/>
    </xf>
    <xf numFmtId="0" fontId="63" fillId="0" borderId="0" xfId="396" applyFont="1" applyFill="1" applyBorder="1" applyAlignment="1">
      <alignment vertical="top"/>
      <protection/>
    </xf>
    <xf numFmtId="0" fontId="63" fillId="0" borderId="0" xfId="0" applyFont="1" applyFill="1" applyBorder="1" applyAlignment="1">
      <alignment horizontal="left" vertical="top"/>
    </xf>
    <xf numFmtId="0" fontId="1" fillId="0" borderId="0" xfId="0" applyFont="1" applyFill="1" applyBorder="1" applyAlignment="1">
      <alignment horizontal="center" vertical="top" wrapText="1"/>
    </xf>
    <xf numFmtId="49" fontId="1" fillId="0" borderId="0" xfId="0" applyNumberFormat="1" applyFont="1" applyAlignment="1">
      <alignment horizontal="center" vertical="top"/>
    </xf>
    <xf numFmtId="49" fontId="1" fillId="0" borderId="0" xfId="0" applyNumberFormat="1" applyFont="1" applyAlignment="1">
      <alignment horizontal="left" vertical="top" wrapText="1"/>
    </xf>
    <xf numFmtId="0" fontId="1" fillId="0" borderId="0" xfId="0" applyNumberFormat="1" applyFont="1" applyAlignment="1">
      <alignment horizontal="center"/>
    </xf>
    <xf numFmtId="0" fontId="1" fillId="0" borderId="0" xfId="0" applyNumberFormat="1" applyFont="1" applyAlignment="1">
      <alignment horizontal="center" wrapText="1"/>
    </xf>
    <xf numFmtId="4" fontId="2" fillId="0" borderId="0" xfId="0" applyNumberFormat="1" applyFont="1" applyAlignment="1">
      <alignment vertical="top" wrapText="1"/>
    </xf>
    <xf numFmtId="4" fontId="33" fillId="0" borderId="0" xfId="0" applyNumberFormat="1" applyFont="1" applyAlignment="1">
      <alignment horizontal="right"/>
    </xf>
    <xf numFmtId="0" fontId="26"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wrapText="1"/>
    </xf>
    <xf numFmtId="4" fontId="0" fillId="0" borderId="0" xfId="396" applyNumberFormat="1" applyFont="1" applyFill="1" applyBorder="1" applyAlignment="1">
      <alignment horizontal="right"/>
      <protection/>
    </xf>
    <xf numFmtId="0" fontId="0" fillId="0" borderId="27" xfId="396" applyFont="1" applyFill="1" applyBorder="1" applyAlignment="1">
      <alignment horizontal="center" vertical="top"/>
      <protection/>
    </xf>
    <xf numFmtId="0" fontId="0" fillId="0" borderId="27" xfId="396" applyFont="1" applyFill="1" applyBorder="1" applyAlignment="1">
      <alignment horizontal="right" vertical="top"/>
      <protection/>
    </xf>
    <xf numFmtId="4" fontId="0" fillId="0" borderId="27" xfId="396" applyNumberFormat="1" applyFont="1" applyFill="1" applyBorder="1" applyAlignment="1">
      <alignment horizontal="right" vertical="top"/>
      <protection/>
    </xf>
    <xf numFmtId="4" fontId="57" fillId="0" borderId="27" xfId="396" applyNumberFormat="1" applyFont="1" applyFill="1" applyBorder="1" applyAlignment="1">
      <alignment horizontal="right" vertical="top"/>
      <protection/>
    </xf>
    <xf numFmtId="0" fontId="1" fillId="0" borderId="0" xfId="0" applyNumberFormat="1" applyFont="1" applyBorder="1" applyAlignment="1">
      <alignment vertical="top" wrapText="1"/>
    </xf>
    <xf numFmtId="0" fontId="65" fillId="0" borderId="0" xfId="0" applyFont="1" applyFill="1" applyBorder="1" applyAlignment="1">
      <alignment horizontal="left" vertical="top"/>
    </xf>
    <xf numFmtId="0" fontId="1" fillId="0" borderId="0" xfId="0" applyFont="1" applyFill="1" applyBorder="1" applyAlignment="1">
      <alignment vertical="top"/>
    </xf>
    <xf numFmtId="0" fontId="45" fillId="0" borderId="0" xfId="359" applyFont="1" applyBorder="1" applyAlignment="1">
      <alignment horizontal="left" vertical="top" wrapText="1"/>
      <protection/>
    </xf>
    <xf numFmtId="0" fontId="26" fillId="0" borderId="0" xfId="396" applyFont="1" applyBorder="1" applyAlignment="1">
      <alignment horizontal="center" vertical="top"/>
      <protection/>
    </xf>
    <xf numFmtId="0" fontId="26" fillId="0" borderId="0" xfId="396" applyFont="1" applyBorder="1" applyAlignment="1">
      <alignment horizontal="right" vertical="top"/>
      <protection/>
    </xf>
    <xf numFmtId="0" fontId="26" fillId="0" borderId="0" xfId="396" applyFont="1" applyBorder="1" applyAlignment="1">
      <alignment vertical="top"/>
      <protection/>
    </xf>
    <xf numFmtId="0" fontId="2" fillId="0" borderId="0" xfId="438" applyFont="1" applyAlignment="1">
      <alignment horizontal="center" vertical="top" wrapText="1"/>
      <protection/>
    </xf>
    <xf numFmtId="0" fontId="2" fillId="0" borderId="0" xfId="0" applyFont="1" applyAlignment="1">
      <alignment horizontal="left" vertical="top" wrapText="1"/>
    </xf>
    <xf numFmtId="0" fontId="1" fillId="0" borderId="0" xfId="0" applyFont="1" applyAlignment="1">
      <alignment horizontal="center" vertical="top"/>
    </xf>
    <xf numFmtId="4" fontId="0" fillId="0" borderId="0" xfId="0" applyNumberFormat="1" applyFont="1" applyFill="1" applyAlignment="1">
      <alignment horizontal="right"/>
    </xf>
    <xf numFmtId="4" fontId="0" fillId="0" borderId="0" xfId="0" applyNumberFormat="1" applyFont="1" applyFill="1" applyBorder="1" applyAlignment="1">
      <alignment horizontal="right" wrapText="1"/>
    </xf>
    <xf numFmtId="0" fontId="25" fillId="0" borderId="0" xfId="442" applyFont="1" applyAlignment="1">
      <alignment vertical="top" wrapText="1"/>
      <protection/>
    </xf>
    <xf numFmtId="0" fontId="76" fillId="0" borderId="0" xfId="442" applyFont="1" applyAlignment="1">
      <alignment vertical="top" wrapText="1"/>
      <protection/>
    </xf>
    <xf numFmtId="0" fontId="1" fillId="0" borderId="0" xfId="0" applyFont="1" applyAlignment="1">
      <alignment horizontal="left" vertical="top" wrapText="1"/>
    </xf>
    <xf numFmtId="0" fontId="0" fillId="0" borderId="0" xfId="0" applyFont="1" applyFill="1" applyAlignment="1">
      <alignment horizontal="right"/>
    </xf>
    <xf numFmtId="4" fontId="76" fillId="0" borderId="0" xfId="0" applyNumberFormat="1" applyFont="1" applyBorder="1" applyAlignment="1">
      <alignment horizontal="right" wrapText="1"/>
    </xf>
    <xf numFmtId="0" fontId="33" fillId="0" borderId="0" xfId="0" applyFont="1" applyFill="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horizontal="center"/>
    </xf>
    <xf numFmtId="0" fontId="25" fillId="0" borderId="0" xfId="442" applyFont="1" applyAlignment="1">
      <alignment horizontal="right" vertical="top" wrapText="1"/>
      <protection/>
    </xf>
    <xf numFmtId="4" fontId="25" fillId="0" borderId="0" xfId="0" applyNumberFormat="1" applyFont="1" applyFill="1" applyAlignment="1">
      <alignment horizontal="right"/>
    </xf>
    <xf numFmtId="4" fontId="76" fillId="0" borderId="0" xfId="0" applyNumberFormat="1" applyFont="1" applyFill="1" applyAlignment="1">
      <alignment horizontal="right"/>
    </xf>
    <xf numFmtId="0" fontId="1" fillId="0" borderId="0" xfId="440" applyFont="1" applyFill="1" applyAlignment="1">
      <alignment vertical="top" wrapText="1"/>
      <protection/>
    </xf>
    <xf numFmtId="0" fontId="1" fillId="0" borderId="0" xfId="0" applyFont="1" applyFill="1" applyAlignment="1">
      <alignment horizontal="center" vertical="top" wrapText="1"/>
    </xf>
    <xf numFmtId="4" fontId="1" fillId="0" borderId="0" xfId="442" applyNumberFormat="1" applyFont="1" applyFill="1" applyAlignment="1">
      <alignment horizontal="right" vertical="top" wrapText="1"/>
      <protection/>
    </xf>
    <xf numFmtId="4" fontId="33" fillId="0" borderId="0" xfId="0" applyNumberFormat="1" applyFont="1" applyAlignment="1">
      <alignment horizontal="right" vertical="top" wrapText="1"/>
    </xf>
    <xf numFmtId="4" fontId="76" fillId="0" borderId="0" xfId="0" applyNumberFormat="1" applyFont="1" applyAlignment="1">
      <alignment horizontal="right"/>
    </xf>
    <xf numFmtId="0" fontId="33" fillId="0" borderId="0" xfId="0" applyFont="1" applyAlignment="1">
      <alignment horizontal="left" vertical="top" wrapText="1"/>
    </xf>
    <xf numFmtId="4" fontId="63"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applyAlignment="1">
      <alignment vertical="top" wrapText="1"/>
    </xf>
    <xf numFmtId="4" fontId="1" fillId="0" borderId="0" xfId="0" applyNumberFormat="1" applyFont="1" applyAlignment="1">
      <alignment horizontal="right"/>
    </xf>
    <xf numFmtId="0" fontId="1" fillId="0" borderId="0" xfId="0" applyFont="1" applyFill="1" applyAlignment="1">
      <alignment/>
    </xf>
    <xf numFmtId="0" fontId="1" fillId="0" borderId="0" xfId="0" applyFont="1" applyAlignment="1">
      <alignment vertical="top" wrapText="1"/>
    </xf>
    <xf numFmtId="0" fontId="1" fillId="0" borderId="0" xfId="438" applyFont="1" applyBorder="1" applyAlignment="1">
      <alignment vertical="top" wrapText="1"/>
      <protection/>
    </xf>
    <xf numFmtId="3" fontId="1" fillId="0" borderId="0" xfId="0" applyNumberFormat="1" applyFont="1" applyFill="1" applyBorder="1" applyAlignment="1">
      <alignment horizontal="right"/>
    </xf>
    <xf numFmtId="3" fontId="1" fillId="0" borderId="0" xfId="0" applyNumberFormat="1" applyFont="1" applyBorder="1" applyAlignment="1">
      <alignment horizontal="right"/>
    </xf>
    <xf numFmtId="49" fontId="1" fillId="0" borderId="0" xfId="0" applyNumberFormat="1" applyFont="1" applyAlignment="1">
      <alignment horizontal="center" vertical="top"/>
    </xf>
    <xf numFmtId="0" fontId="2" fillId="0" borderId="0" xfId="442" applyFont="1" applyBorder="1" applyAlignment="1">
      <alignment vertical="top" wrapText="1"/>
      <protection/>
    </xf>
    <xf numFmtId="0" fontId="33" fillId="0" borderId="0" xfId="396" applyFont="1" applyFill="1" applyBorder="1" applyAlignment="1">
      <alignment horizontal="center" vertical="top" wrapText="1"/>
      <protection/>
    </xf>
    <xf numFmtId="0" fontId="33" fillId="0" borderId="0" xfId="438" applyFont="1" applyBorder="1" applyAlignment="1">
      <alignment vertical="top" wrapText="1"/>
      <protection/>
    </xf>
    <xf numFmtId="0" fontId="63" fillId="0" borderId="0" xfId="396" applyFont="1" applyFill="1" applyBorder="1" applyAlignment="1">
      <alignment horizontal="center" vertical="top"/>
      <protection/>
    </xf>
    <xf numFmtId="0" fontId="2" fillId="0" borderId="0" xfId="442" applyFont="1" applyAlignment="1">
      <alignment horizontal="center" vertical="top" wrapText="1"/>
      <protection/>
    </xf>
    <xf numFmtId="0" fontId="2" fillId="0" borderId="0" xfId="442" applyFont="1" applyAlignment="1">
      <alignment vertical="top" wrapText="1"/>
      <protection/>
    </xf>
    <xf numFmtId="0" fontId="1" fillId="0" borderId="0" xfId="442" applyFont="1" applyAlignment="1">
      <alignment vertical="top" wrapText="1"/>
      <protection/>
    </xf>
    <xf numFmtId="0" fontId="1" fillId="0" borderId="0" xfId="0" applyNumberFormat="1" applyFont="1" applyFill="1" applyAlignment="1">
      <alignment horizontal="center" vertical="top"/>
    </xf>
    <xf numFmtId="0" fontId="1" fillId="0" borderId="0" xfId="392" applyNumberFormat="1" applyFont="1" applyAlignment="1">
      <alignment horizontal="center" vertical="top" wrapText="1"/>
      <protection/>
    </xf>
    <xf numFmtId="0" fontId="77" fillId="0" borderId="0" xfId="440" applyFont="1" applyFill="1" applyAlignment="1">
      <alignment vertical="top" wrapText="1"/>
      <protection/>
    </xf>
    <xf numFmtId="0" fontId="2" fillId="0" borderId="0" xfId="438" applyFont="1" applyAlignment="1">
      <alignment horizontal="center" vertical="top" wrapText="1"/>
      <protection/>
    </xf>
    <xf numFmtId="49" fontId="1" fillId="0" borderId="0" xfId="0" applyNumberFormat="1" applyFont="1" applyAlignment="1">
      <alignment horizontal="right" vertical="top"/>
    </xf>
    <xf numFmtId="0" fontId="77" fillId="0" borderId="0" xfId="390" applyFont="1" applyFill="1" applyAlignment="1">
      <alignment horizontal="left" vertical="top"/>
      <protection/>
    </xf>
    <xf numFmtId="0" fontId="77" fillId="0" borderId="0" xfId="389" applyFont="1" applyFill="1" applyAlignment="1">
      <alignment vertical="top" wrapText="1"/>
      <protection/>
    </xf>
    <xf numFmtId="0" fontId="33" fillId="0" borderId="0" xfId="442" applyFont="1" applyAlignment="1">
      <alignment vertical="top" wrapText="1"/>
      <protection/>
    </xf>
    <xf numFmtId="0" fontId="0" fillId="0" borderId="0" xfId="396" applyFont="1" applyBorder="1" applyAlignment="1">
      <alignment horizontal="right" vertical="top"/>
      <protection/>
    </xf>
    <xf numFmtId="4" fontId="1" fillId="0" borderId="0" xfId="442" applyNumberFormat="1" applyFont="1" applyAlignment="1">
      <alignment vertical="top" wrapText="1"/>
      <protection/>
    </xf>
    <xf numFmtId="4" fontId="33" fillId="0" borderId="0" xfId="442" applyNumberFormat="1" applyFont="1" applyAlignment="1">
      <alignment vertical="top" wrapText="1"/>
      <protection/>
    </xf>
    <xf numFmtId="4" fontId="1" fillId="0" borderId="0" xfId="0" applyNumberFormat="1" applyFont="1" applyAlignment="1">
      <alignment horizontal="right"/>
    </xf>
    <xf numFmtId="49" fontId="1" fillId="0" borderId="0" xfId="0" applyNumberFormat="1" applyFont="1" applyAlignment="1">
      <alignment horizontal="right" vertical="top"/>
    </xf>
    <xf numFmtId="0" fontId="1" fillId="0" borderId="0" xfId="0" applyFont="1" applyAlignment="1">
      <alignment horizontal="left" vertical="top"/>
    </xf>
    <xf numFmtId="0" fontId="1" fillId="0" borderId="0" xfId="379" applyFont="1" applyBorder="1" applyAlignment="1">
      <alignment vertical="top" wrapText="1"/>
      <protection/>
    </xf>
    <xf numFmtId="0" fontId="0" fillId="0" borderId="27" xfId="396" applyNumberFormat="1" applyFont="1" applyFill="1" applyBorder="1" applyAlignment="1">
      <alignment horizontal="center" vertical="top" wrapText="1"/>
      <protection/>
    </xf>
    <xf numFmtId="0" fontId="57" fillId="0" borderId="0" xfId="396" applyFont="1" applyFill="1" applyBorder="1" applyAlignment="1">
      <alignment horizontal="right" vertical="top" wrapText="1"/>
      <protection/>
    </xf>
    <xf numFmtId="4" fontId="57" fillId="0" borderId="0" xfId="396" applyNumberFormat="1" applyFont="1" applyFill="1" applyBorder="1" applyAlignment="1">
      <alignment horizontal="right" vertical="top"/>
      <protection/>
    </xf>
    <xf numFmtId="0" fontId="107" fillId="0" borderId="0" xfId="0" applyFont="1" applyFill="1" applyBorder="1" applyAlignment="1">
      <alignment vertical="top" wrapText="1"/>
    </xf>
    <xf numFmtId="0" fontId="108" fillId="0" borderId="0" xfId="0" applyFont="1" applyFill="1" applyBorder="1" applyAlignment="1">
      <alignment vertical="top" wrapText="1"/>
    </xf>
    <xf numFmtId="0" fontId="108" fillId="0" borderId="0" xfId="0" applyNumberFormat="1" applyFont="1" applyFill="1" applyBorder="1" applyAlignment="1">
      <alignment vertical="top" wrapText="1"/>
    </xf>
    <xf numFmtId="2" fontId="107" fillId="0" borderId="0" xfId="359" applyNumberFormat="1" applyFont="1" applyFill="1" applyBorder="1" applyAlignment="1">
      <alignment horizontal="justify" wrapText="1"/>
      <protection/>
    </xf>
    <xf numFmtId="0" fontId="1" fillId="0" borderId="40" xfId="396" applyFont="1" applyFill="1" applyBorder="1" applyAlignment="1">
      <alignment wrapText="1"/>
      <protection/>
    </xf>
    <xf numFmtId="0" fontId="1" fillId="0" borderId="41" xfId="396" applyFont="1" applyFill="1" applyBorder="1" applyAlignment="1">
      <alignment wrapText="1"/>
      <protection/>
    </xf>
    <xf numFmtId="0" fontId="107" fillId="0" borderId="0" xfId="0" applyFont="1" applyFill="1" applyBorder="1" applyAlignment="1">
      <alignment vertical="top" wrapText="1"/>
    </xf>
    <xf numFmtId="2" fontId="107" fillId="0" borderId="0" xfId="359" applyNumberFormat="1" applyFont="1" applyBorder="1" applyAlignment="1">
      <alignment horizontal="justify" wrapText="1"/>
      <protection/>
    </xf>
    <xf numFmtId="0" fontId="106" fillId="0" borderId="0" xfId="0" applyFont="1" applyFill="1" applyBorder="1" applyAlignment="1">
      <alignment vertical="top" wrapText="1"/>
    </xf>
    <xf numFmtId="2" fontId="108" fillId="0" borderId="0" xfId="359" applyNumberFormat="1" applyFont="1" applyFill="1" applyBorder="1" applyAlignment="1">
      <alignment wrapText="1"/>
      <protection/>
    </xf>
    <xf numFmtId="4" fontId="108" fillId="0" borderId="0" xfId="0" applyNumberFormat="1" applyFont="1" applyFill="1" applyBorder="1" applyAlignment="1">
      <alignment wrapText="1"/>
    </xf>
    <xf numFmtId="0" fontId="108" fillId="0" borderId="0" xfId="0" applyFont="1" applyFill="1" applyBorder="1" applyAlignment="1">
      <alignment vertical="top" wrapText="1"/>
    </xf>
    <xf numFmtId="0" fontId="0" fillId="0" borderId="0" xfId="0" applyAlignment="1">
      <alignment/>
    </xf>
    <xf numFmtId="2" fontId="108" fillId="0" borderId="0" xfId="359" applyNumberFormat="1" applyFont="1" applyFill="1" applyBorder="1" applyAlignment="1">
      <alignment horizontal="justify" wrapText="1"/>
      <protection/>
    </xf>
    <xf numFmtId="0" fontId="108" fillId="0" borderId="0" xfId="0" applyNumberFormat="1" applyFont="1" applyFill="1" applyBorder="1" applyAlignment="1">
      <alignment horizontal="left" vertical="top" wrapText="1"/>
    </xf>
    <xf numFmtId="0" fontId="108" fillId="0" borderId="0" xfId="0" applyFont="1" applyFill="1" applyBorder="1" applyAlignment="1">
      <alignment horizontal="left" vertical="top" wrapText="1"/>
    </xf>
    <xf numFmtId="0" fontId="108" fillId="0" borderId="0" xfId="0" applyNumberFormat="1" applyFont="1" applyFill="1" applyBorder="1" applyAlignment="1">
      <alignment vertical="top" wrapText="1"/>
    </xf>
    <xf numFmtId="0" fontId="108" fillId="0" borderId="0" xfId="0" applyNumberFormat="1" applyFont="1" applyFill="1" applyBorder="1" applyAlignment="1">
      <alignment vertical="top" wrapText="1"/>
    </xf>
    <xf numFmtId="2" fontId="107" fillId="0" borderId="0" xfId="359" applyNumberFormat="1" applyFont="1" applyFill="1" applyBorder="1" applyAlignment="1">
      <alignment horizontal="justify" wrapText="1"/>
      <protection/>
    </xf>
    <xf numFmtId="4" fontId="50" fillId="0" borderId="0" xfId="0" applyNumberFormat="1" applyFont="1" applyFill="1" applyBorder="1" applyAlignment="1">
      <alignment vertical="top" wrapText="1"/>
    </xf>
    <xf numFmtId="0" fontId="51" fillId="0" borderId="0" xfId="0" applyFont="1" applyAlignment="1">
      <alignment vertical="top" wrapText="1"/>
    </xf>
    <xf numFmtId="0" fontId="57" fillId="0" borderId="0" xfId="396" applyFont="1" applyAlignment="1">
      <alignment horizontal="left" vertical="top" wrapText="1"/>
      <protection/>
    </xf>
    <xf numFmtId="0" fontId="57" fillId="0" borderId="0" xfId="0" applyFont="1" applyAlignment="1">
      <alignment vertical="top"/>
    </xf>
    <xf numFmtId="0" fontId="110" fillId="0" borderId="0" xfId="0" applyFont="1" applyAlignment="1">
      <alignment vertical="top" wrapText="1"/>
    </xf>
    <xf numFmtId="0" fontId="110" fillId="0" borderId="0" xfId="0" applyFont="1" applyAlignment="1">
      <alignment/>
    </xf>
    <xf numFmtId="0" fontId="59" fillId="0" borderId="0" xfId="396" applyFont="1" applyBorder="1" applyAlignment="1">
      <alignment horizontal="left" vertical="top" wrapText="1"/>
      <protection/>
    </xf>
    <xf numFmtId="0" fontId="1" fillId="0" borderId="0" xfId="0" applyFont="1" applyAlignment="1">
      <alignment vertical="top"/>
    </xf>
    <xf numFmtId="0" fontId="66" fillId="0" borderId="0" xfId="396" applyFont="1" applyAlignment="1">
      <alignment horizontal="left" vertical="top" wrapText="1"/>
      <protection/>
    </xf>
    <xf numFmtId="0" fontId="66" fillId="0" borderId="0" xfId="0" applyFont="1" applyAlignment="1">
      <alignment vertical="top"/>
    </xf>
    <xf numFmtId="0" fontId="57" fillId="0" borderId="0" xfId="396" applyFont="1" applyBorder="1" applyAlignment="1">
      <alignment horizontal="left" vertical="top" wrapText="1"/>
      <protection/>
    </xf>
    <xf numFmtId="0" fontId="60" fillId="0" borderId="0" xfId="396" applyFont="1" applyAlignment="1">
      <alignment vertical="top" wrapText="1"/>
      <protection/>
    </xf>
    <xf numFmtId="0" fontId="0" fillId="0" borderId="0" xfId="0" applyFont="1" applyAlignment="1">
      <alignment/>
    </xf>
    <xf numFmtId="0" fontId="59" fillId="0" borderId="0" xfId="396" applyFont="1" applyAlignment="1">
      <alignment horizontal="left" vertical="top" wrapText="1"/>
      <protection/>
    </xf>
    <xf numFmtId="0" fontId="1" fillId="0" borderId="0" xfId="0" applyFont="1" applyAlignment="1">
      <alignment horizontal="left" vertical="top" wrapText="1"/>
    </xf>
    <xf numFmtId="4" fontId="59" fillId="0" borderId="0" xfId="396" applyNumberFormat="1" applyFont="1" applyFill="1" applyBorder="1" applyAlignment="1">
      <alignment vertical="top"/>
      <protection/>
    </xf>
    <xf numFmtId="0" fontId="0" fillId="0" borderId="0" xfId="0" applyBorder="1" applyAlignment="1">
      <alignment/>
    </xf>
    <xf numFmtId="0" fontId="59" fillId="0" borderId="0" xfId="396" applyFont="1" applyAlignment="1">
      <alignment/>
      <protection/>
    </xf>
    <xf numFmtId="0" fontId="1" fillId="0" borderId="0" xfId="0" applyFont="1" applyAlignment="1">
      <alignment/>
    </xf>
    <xf numFmtId="0" fontId="59" fillId="0" borderId="0" xfId="397" applyFont="1" applyFill="1" applyBorder="1" applyAlignment="1">
      <alignment vertical="top" wrapText="1"/>
      <protection/>
    </xf>
    <xf numFmtId="0" fontId="57" fillId="0" borderId="0" xfId="0" applyFont="1" applyBorder="1" applyAlignment="1">
      <alignment vertical="top"/>
    </xf>
    <xf numFmtId="0" fontId="66" fillId="0" borderId="0" xfId="0" applyFont="1" applyAlignment="1">
      <alignment/>
    </xf>
    <xf numFmtId="0" fontId="66" fillId="0" borderId="0" xfId="0" applyFont="1" applyAlignment="1">
      <alignment vertical="top" wrapText="1"/>
    </xf>
    <xf numFmtId="0" fontId="66" fillId="0" borderId="0" xfId="0" applyFont="1" applyAlignment="1">
      <alignment wrapText="1"/>
    </xf>
    <xf numFmtId="0" fontId="113" fillId="0" borderId="0" xfId="0" applyFont="1" applyBorder="1" applyAlignment="1">
      <alignment vertical="top" wrapText="1"/>
    </xf>
    <xf numFmtId="0" fontId="113" fillId="0" borderId="0" xfId="0" applyFont="1" applyAlignment="1">
      <alignment/>
    </xf>
    <xf numFmtId="4" fontId="1" fillId="0" borderId="42" xfId="396" applyNumberFormat="1" applyFont="1" applyFill="1" applyBorder="1" applyAlignment="1">
      <alignment/>
      <protection/>
    </xf>
    <xf numFmtId="0" fontId="0" fillId="0" borderId="43" xfId="0" applyFont="1" applyBorder="1" applyAlignment="1">
      <alignment/>
    </xf>
    <xf numFmtId="0" fontId="0" fillId="0" borderId="44" xfId="0" applyFont="1" applyBorder="1" applyAlignment="1">
      <alignment/>
    </xf>
    <xf numFmtId="4" fontId="1" fillId="0" borderId="45" xfId="396" applyNumberFormat="1" applyFont="1" applyFill="1" applyBorder="1" applyAlignment="1">
      <alignment/>
      <protection/>
    </xf>
    <xf numFmtId="0" fontId="0" fillId="0" borderId="26" xfId="0" applyFont="1" applyBorder="1" applyAlignment="1">
      <alignment/>
    </xf>
    <xf numFmtId="0" fontId="0" fillId="0" borderId="46" xfId="0" applyFont="1" applyBorder="1" applyAlignment="1">
      <alignment/>
    </xf>
    <xf numFmtId="4" fontId="59" fillId="0" borderId="47" xfId="396" applyNumberFormat="1" applyFont="1" applyBorder="1" applyAlignment="1">
      <alignment horizontal="right"/>
      <protection/>
    </xf>
    <xf numFmtId="0" fontId="0" fillId="0" borderId="48" xfId="0" applyBorder="1" applyAlignment="1">
      <alignment/>
    </xf>
    <xf numFmtId="0" fontId="0" fillId="0" borderId="49" xfId="0" applyBorder="1" applyAlignment="1">
      <alignment/>
    </xf>
    <xf numFmtId="0" fontId="50" fillId="0" borderId="0" xfId="439" applyFont="1" applyFill="1" applyAlignment="1">
      <alignment vertical="top" wrapText="1"/>
      <protection/>
    </xf>
    <xf numFmtId="0" fontId="114" fillId="0" borderId="0" xfId="0" applyFont="1" applyFill="1" applyAlignment="1">
      <alignment/>
    </xf>
    <xf numFmtId="0" fontId="107" fillId="0" borderId="0" xfId="0" applyFont="1" applyFill="1" applyAlignment="1">
      <alignment vertical="top" wrapText="1"/>
    </xf>
    <xf numFmtId="4" fontId="107" fillId="0" borderId="0" xfId="0" applyNumberFormat="1" applyFont="1" applyFill="1" applyAlignment="1">
      <alignment vertical="top" wrapText="1"/>
    </xf>
    <xf numFmtId="4" fontId="107" fillId="0" borderId="0" xfId="0" applyNumberFormat="1" applyFont="1" applyFill="1" applyAlignment="1">
      <alignment wrapText="1"/>
    </xf>
    <xf numFmtId="0" fontId="107" fillId="0" borderId="0" xfId="0" applyFont="1" applyFill="1" applyBorder="1" applyAlignment="1">
      <alignment vertical="top" wrapText="1"/>
    </xf>
    <xf numFmtId="0" fontId="114" fillId="0" borderId="0" xfId="0" applyFont="1" applyFill="1" applyAlignment="1">
      <alignment wrapText="1"/>
    </xf>
    <xf numFmtId="4" fontId="114" fillId="0" borderId="0" xfId="0" applyNumberFormat="1" applyFont="1" applyFill="1" applyAlignment="1">
      <alignment wrapText="1"/>
    </xf>
    <xf numFmtId="0" fontId="107" fillId="0" borderId="0" xfId="0" applyNumberFormat="1" applyFont="1" applyFill="1" applyBorder="1" applyAlignment="1">
      <alignment vertical="top" wrapText="1"/>
    </xf>
    <xf numFmtId="0" fontId="108" fillId="0" borderId="0" xfId="0" applyNumberFormat="1" applyFont="1" applyFill="1" applyAlignment="1">
      <alignment vertical="top" wrapText="1"/>
    </xf>
    <xf numFmtId="49" fontId="107" fillId="0" borderId="0" xfId="359" applyNumberFormat="1" applyFont="1" applyFill="1" applyAlignment="1">
      <alignment horizontal="justify" wrapText="1"/>
      <protection/>
    </xf>
    <xf numFmtId="4" fontId="107" fillId="0" borderId="0" xfId="359" applyNumberFormat="1" applyFont="1" applyFill="1" applyAlignment="1">
      <alignment horizontal="right" vertical="top"/>
      <protection/>
    </xf>
    <xf numFmtId="2" fontId="107" fillId="0" borderId="0" xfId="359" applyNumberFormat="1" applyFont="1" applyFill="1" applyAlignment="1">
      <alignment horizontal="justify" wrapText="1"/>
      <protection/>
    </xf>
    <xf numFmtId="2" fontId="107" fillId="0" borderId="0" xfId="359" applyNumberFormat="1" applyFont="1" applyFill="1" applyAlignment="1">
      <alignment/>
      <protection/>
    </xf>
    <xf numFmtId="0" fontId="113" fillId="0" borderId="0" xfId="0" applyFont="1" applyFill="1" applyAlignment="1">
      <alignment/>
    </xf>
    <xf numFmtId="0" fontId="108" fillId="0" borderId="0" xfId="0" applyFont="1" applyFill="1" applyAlignment="1">
      <alignment/>
    </xf>
    <xf numFmtId="0" fontId="0" fillId="0" borderId="0" xfId="0" applyFill="1" applyAlignment="1">
      <alignment/>
    </xf>
    <xf numFmtId="0" fontId="108" fillId="0" borderId="0" xfId="0" applyFont="1" applyFill="1" applyAlignment="1">
      <alignment/>
    </xf>
    <xf numFmtId="4" fontId="108" fillId="0" borderId="0" xfId="0" applyNumberFormat="1" applyFont="1" applyFill="1" applyBorder="1" applyAlignment="1">
      <alignment horizontal="left" wrapText="1"/>
    </xf>
    <xf numFmtId="49" fontId="106" fillId="0" borderId="0" xfId="359" applyNumberFormat="1" applyFont="1" applyFill="1" applyAlignment="1">
      <alignment horizontal="justify" wrapText="1"/>
      <protection/>
    </xf>
    <xf numFmtId="4" fontId="106" fillId="0" borderId="0" xfId="359" applyNumberFormat="1" applyFont="1" applyFill="1" applyAlignment="1">
      <alignment horizontal="right" vertical="top"/>
      <protection/>
    </xf>
    <xf numFmtId="0" fontId="50" fillId="0" borderId="0" xfId="439" applyFont="1" applyFill="1" applyAlignment="1">
      <alignment vertical="top" wrapText="1"/>
      <protection/>
    </xf>
    <xf numFmtId="4" fontId="50" fillId="0" borderId="0" xfId="0" applyNumberFormat="1" applyFont="1" applyFill="1" applyAlignment="1">
      <alignment/>
    </xf>
    <xf numFmtId="0" fontId="50" fillId="0" borderId="0" xfId="439" applyFont="1" applyFill="1" applyAlignment="1">
      <alignment horizontal="center" wrapText="1"/>
      <protection/>
    </xf>
    <xf numFmtId="0" fontId="50" fillId="0" borderId="0" xfId="0" applyFont="1" applyFill="1" applyBorder="1" applyAlignment="1">
      <alignment horizontal="left" vertical="top" wrapText="1"/>
    </xf>
    <xf numFmtId="0" fontId="51" fillId="0" borderId="0" xfId="0" applyFont="1" applyFill="1" applyAlignment="1">
      <alignment vertical="top" wrapText="1"/>
    </xf>
    <xf numFmtId="0" fontId="50" fillId="0" borderId="0" xfId="0" applyFont="1" applyFill="1" applyAlignment="1">
      <alignment vertical="center" wrapText="1"/>
    </xf>
    <xf numFmtId="0" fontId="1" fillId="0" borderId="0" xfId="0" applyFont="1" applyFill="1" applyAlignment="1">
      <alignment horizontal="right" vertical="top"/>
    </xf>
    <xf numFmtId="2" fontId="1" fillId="0" borderId="0" xfId="0" applyNumberFormat="1" applyFont="1" applyFill="1" applyAlignment="1">
      <alignment vertical="top"/>
    </xf>
    <xf numFmtId="4" fontId="1" fillId="0" borderId="0" xfId="396" applyNumberFormat="1" applyFont="1" applyFill="1" applyBorder="1" applyAlignment="1">
      <alignment horizontal="right" vertical="top"/>
      <protection/>
    </xf>
    <xf numFmtId="0" fontId="1" fillId="0" borderId="0" xfId="0" applyFont="1" applyFill="1" applyBorder="1" applyAlignment="1" applyProtection="1">
      <alignment wrapText="1"/>
      <protection locked="0"/>
    </xf>
    <xf numFmtId="4" fontId="0" fillId="0" borderId="0" xfId="396" applyNumberFormat="1" applyFont="1" applyFill="1" applyBorder="1" applyAlignment="1">
      <alignment/>
      <protection/>
    </xf>
    <xf numFmtId="0" fontId="0" fillId="0" borderId="0" xfId="436" applyFont="1" applyFill="1" applyAlignment="1">
      <alignment vertical="top" wrapText="1"/>
      <protection/>
    </xf>
    <xf numFmtId="0" fontId="1" fillId="0" borderId="0" xfId="0" applyNumberFormat="1" applyFont="1" applyFill="1" applyAlignment="1" applyProtection="1">
      <alignment wrapText="1"/>
      <protection/>
    </xf>
    <xf numFmtId="0" fontId="1" fillId="0" borderId="0" xfId="0" applyNumberFormat="1" applyFont="1" applyFill="1" applyAlignment="1" applyProtection="1">
      <alignment wrapText="1"/>
      <protection/>
    </xf>
    <xf numFmtId="49" fontId="1" fillId="0" borderId="0" xfId="0" applyNumberFormat="1" applyFont="1" applyFill="1" applyAlignment="1" applyProtection="1">
      <alignment horizontal="center"/>
      <protection/>
    </xf>
    <xf numFmtId="1" fontId="1" fillId="0" borderId="0" xfId="0" applyNumberFormat="1" applyFont="1" applyFill="1" applyAlignment="1" applyProtection="1">
      <alignment horizontal="center"/>
      <protection/>
    </xf>
    <xf numFmtId="193" fontId="0" fillId="0" borderId="0" xfId="0" applyNumberFormat="1" applyFont="1" applyFill="1" applyBorder="1" applyAlignment="1">
      <alignment horizontal="right" wrapText="1"/>
    </xf>
    <xf numFmtId="0" fontId="1" fillId="0" borderId="0" xfId="0" applyFont="1" applyFill="1" applyAlignment="1">
      <alignment horizontal="center"/>
    </xf>
    <xf numFmtId="1" fontId="1" fillId="0" borderId="0" xfId="0" applyNumberFormat="1" applyFont="1" applyFill="1" applyAlignment="1">
      <alignment horizontal="center"/>
    </xf>
    <xf numFmtId="0" fontId="1" fillId="0" borderId="0" xfId="0" applyFont="1" applyFill="1" applyBorder="1" applyAlignment="1">
      <alignment horizontal="justify" vertical="top" wrapText="1"/>
    </xf>
    <xf numFmtId="0" fontId="1" fillId="0" borderId="0" xfId="0" applyFont="1" applyFill="1" applyAlignment="1">
      <alignment wrapText="1"/>
    </xf>
    <xf numFmtId="0" fontId="1" fillId="0" borderId="0" xfId="0" applyFont="1" applyFill="1" applyBorder="1" applyAlignment="1">
      <alignment horizontal="center" wrapText="1"/>
    </xf>
    <xf numFmtId="0" fontId="59" fillId="0" borderId="0" xfId="0" applyFont="1" applyFill="1" applyAlignment="1">
      <alignment vertical="top" wrapText="1"/>
    </xf>
    <xf numFmtId="0" fontId="1" fillId="0" borderId="0" xfId="0" applyFont="1" applyFill="1" applyAlignment="1">
      <alignment horizontal="center" vertical="top" wrapText="1"/>
    </xf>
    <xf numFmtId="0" fontId="2" fillId="0" borderId="0" xfId="376" applyFont="1" applyFill="1" applyBorder="1" applyAlignment="1">
      <alignment vertical="top" wrapText="1"/>
      <protection/>
    </xf>
    <xf numFmtId="0" fontId="45" fillId="0" borderId="0" xfId="441" applyFont="1" applyFill="1" applyBorder="1" applyAlignment="1">
      <alignment vertical="top" wrapText="1"/>
      <protection/>
    </xf>
    <xf numFmtId="0" fontId="1" fillId="0" borderId="0" xfId="438" applyFont="1" applyFill="1" applyBorder="1" applyAlignment="1">
      <alignment horizontal="left" vertical="top" wrapText="1"/>
      <protection/>
    </xf>
    <xf numFmtId="0" fontId="2" fillId="0" borderId="0" xfId="437" applyFont="1" applyFill="1" applyBorder="1" applyAlignment="1">
      <alignment vertical="top" wrapText="1"/>
      <protection/>
    </xf>
    <xf numFmtId="0" fontId="2" fillId="0" borderId="0" xfId="437" applyNumberFormat="1" applyFont="1" applyFill="1" applyBorder="1" applyAlignment="1">
      <alignment vertical="top" wrapText="1"/>
      <protection/>
    </xf>
    <xf numFmtId="4" fontId="2" fillId="0" borderId="0" xfId="0" applyNumberFormat="1" applyFont="1" applyFill="1" applyBorder="1" applyAlignment="1">
      <alignment/>
    </xf>
    <xf numFmtId="0" fontId="1" fillId="0" borderId="0" xfId="0" applyNumberFormat="1" applyFont="1" applyFill="1" applyBorder="1" applyAlignment="1">
      <alignment vertical="top" wrapText="1"/>
    </xf>
    <xf numFmtId="0" fontId="1" fillId="0" borderId="0" xfId="0" applyFont="1" applyFill="1" applyAlignment="1">
      <alignment horizontal="left" vertical="top" wrapText="1"/>
    </xf>
    <xf numFmtId="4" fontId="0" fillId="0" borderId="0" xfId="396" applyNumberFormat="1" applyFont="1" applyFill="1" applyBorder="1" applyAlignment="1">
      <alignment horizontal="right"/>
      <protection/>
    </xf>
    <xf numFmtId="0" fontId="1" fillId="0" borderId="0" xfId="0"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440" applyFont="1" applyFill="1" applyAlignment="1">
      <alignment vertical="top" wrapText="1"/>
      <protection/>
    </xf>
    <xf numFmtId="0" fontId="1" fillId="0" borderId="0" xfId="443" applyFont="1" applyFill="1" applyBorder="1" applyAlignment="1">
      <alignment vertical="center"/>
      <protection/>
    </xf>
    <xf numFmtId="4" fontId="1" fillId="0" borderId="0" xfId="0" applyNumberFormat="1" applyFont="1" applyFill="1" applyAlignment="1">
      <alignment horizontal="right"/>
    </xf>
    <xf numFmtId="0" fontId="1" fillId="0" borderId="0" xfId="0" applyFont="1" applyFill="1" applyAlignment="1">
      <alignment/>
    </xf>
    <xf numFmtId="0" fontId="1" fillId="0" borderId="0" xfId="0" applyNumberFormat="1" applyFont="1" applyFill="1" applyAlignment="1">
      <alignment vertical="top" wrapText="1"/>
    </xf>
    <xf numFmtId="0" fontId="1" fillId="0" borderId="0" xfId="0" applyNumberFormat="1" applyFont="1" applyFill="1" applyAlignment="1">
      <alignment vertical="top" wrapText="1"/>
    </xf>
    <xf numFmtId="0" fontId="1" fillId="0" borderId="0" xfId="442" applyFont="1" applyFill="1" applyBorder="1" applyAlignment="1">
      <alignment vertical="top" wrapText="1"/>
      <protection/>
    </xf>
    <xf numFmtId="0" fontId="1" fillId="0" borderId="0" xfId="0" applyFont="1" applyFill="1" applyAlignment="1">
      <alignment horizontal="center" vertical="top"/>
    </xf>
    <xf numFmtId="0" fontId="1" fillId="0" borderId="0" xfId="442" applyFont="1" applyFill="1" applyAlignment="1">
      <alignment vertical="top" wrapText="1"/>
      <protection/>
    </xf>
    <xf numFmtId="0" fontId="1" fillId="0" borderId="0" xfId="0" applyFont="1" applyFill="1" applyAlignment="1">
      <alignment horizontal="left" vertical="top" wrapText="1"/>
    </xf>
  </cellXfs>
  <cellStyles count="645">
    <cellStyle name="Normal" xfId="0"/>
    <cellStyle name="20 % – Poudarek1" xfId="15"/>
    <cellStyle name="20 % – Poudarek1 2" xfId="16"/>
    <cellStyle name="20 % – Poudarek1 2 2" xfId="17"/>
    <cellStyle name="20 % – Poudarek1 2 3" xfId="18"/>
    <cellStyle name="20 % – Poudarek1 2 4" xfId="19"/>
    <cellStyle name="20 % – Poudarek1 3" xfId="20"/>
    <cellStyle name="20 % – Poudarek1 3 2" xfId="21"/>
    <cellStyle name="20 % – Poudarek1 3 3" xfId="22"/>
    <cellStyle name="20 % – Poudarek1 3 4" xfId="23"/>
    <cellStyle name="20 % – Poudarek1 4" xfId="24"/>
    <cellStyle name="20 % – Poudarek1 4 2" xfId="25"/>
    <cellStyle name="20 % – Poudarek1 4 3" xfId="26"/>
    <cellStyle name="20 % – Poudarek1 4 4" xfId="27"/>
    <cellStyle name="20 % – Poudarek2" xfId="28"/>
    <cellStyle name="20 % – Poudarek2 2" xfId="29"/>
    <cellStyle name="20 % – Poudarek2 2 2" xfId="30"/>
    <cellStyle name="20 % – Poudarek2 2 3" xfId="31"/>
    <cellStyle name="20 % – Poudarek2 2 4" xfId="32"/>
    <cellStyle name="20 % – Poudarek2 3" xfId="33"/>
    <cellStyle name="20 % – Poudarek2 3 2" xfId="34"/>
    <cellStyle name="20 % – Poudarek2 3 3" xfId="35"/>
    <cellStyle name="20 % – Poudarek2 3 4" xfId="36"/>
    <cellStyle name="20 % – Poudarek2 4" xfId="37"/>
    <cellStyle name="20 % – Poudarek2 4 2" xfId="38"/>
    <cellStyle name="20 % – Poudarek2 4 3" xfId="39"/>
    <cellStyle name="20 % – Poudarek2 4 4" xfId="40"/>
    <cellStyle name="20 % – Poudarek3" xfId="41"/>
    <cellStyle name="20 % – Poudarek3 2" xfId="42"/>
    <cellStyle name="20 % – Poudarek3 2 2" xfId="43"/>
    <cellStyle name="20 % – Poudarek3 2 3" xfId="44"/>
    <cellStyle name="20 % – Poudarek3 2 4" xfId="45"/>
    <cellStyle name="20 % – Poudarek3 3" xfId="46"/>
    <cellStyle name="20 % – Poudarek3 3 2" xfId="47"/>
    <cellStyle name="20 % – Poudarek3 3 3" xfId="48"/>
    <cellStyle name="20 % – Poudarek3 3 4" xfId="49"/>
    <cellStyle name="20 % – Poudarek3 4" xfId="50"/>
    <cellStyle name="20 % – Poudarek3 4 2" xfId="51"/>
    <cellStyle name="20 % – Poudarek3 4 3" xfId="52"/>
    <cellStyle name="20 % – Poudarek3 4 4" xfId="53"/>
    <cellStyle name="20 % – Poudarek4" xfId="54"/>
    <cellStyle name="20 % – Poudarek4 2" xfId="55"/>
    <cellStyle name="20 % – Poudarek4 2 2" xfId="56"/>
    <cellStyle name="20 % – Poudarek4 2 3" xfId="57"/>
    <cellStyle name="20 % – Poudarek4 2 4" xfId="58"/>
    <cellStyle name="20 % – Poudarek4 3" xfId="59"/>
    <cellStyle name="20 % – Poudarek4 3 2" xfId="60"/>
    <cellStyle name="20 % – Poudarek4 3 3" xfId="61"/>
    <cellStyle name="20 % – Poudarek4 3 4" xfId="62"/>
    <cellStyle name="20 % – Poudarek4 4" xfId="63"/>
    <cellStyle name="20 % – Poudarek4 4 2" xfId="64"/>
    <cellStyle name="20 % – Poudarek4 4 3" xfId="65"/>
    <cellStyle name="20 % – Poudarek4 4 4" xfId="66"/>
    <cellStyle name="20 % – Poudarek5" xfId="67"/>
    <cellStyle name="20 % – Poudarek5 2" xfId="68"/>
    <cellStyle name="20 % – Poudarek5 2 2" xfId="69"/>
    <cellStyle name="20 % – Poudarek5 2 3" xfId="70"/>
    <cellStyle name="20 % – Poudarek5 2 4" xfId="71"/>
    <cellStyle name="20 % – Poudarek5 3" xfId="72"/>
    <cellStyle name="20 % – Poudarek5 3 2" xfId="73"/>
    <cellStyle name="20 % – Poudarek5 3 3" xfId="74"/>
    <cellStyle name="20 % – Poudarek5 3 4" xfId="75"/>
    <cellStyle name="20 % – Poudarek5 4" xfId="76"/>
    <cellStyle name="20 % – Poudarek5 4 2" xfId="77"/>
    <cellStyle name="20 % – Poudarek5 4 3" xfId="78"/>
    <cellStyle name="20 % – Poudarek5 4 4" xfId="79"/>
    <cellStyle name="20 % – Poudarek6" xfId="80"/>
    <cellStyle name="20 % – Poudarek6 2" xfId="81"/>
    <cellStyle name="20 % – Poudarek6 2 2" xfId="82"/>
    <cellStyle name="20 % – Poudarek6 2 3" xfId="83"/>
    <cellStyle name="20 % – Poudarek6 2 4" xfId="84"/>
    <cellStyle name="20 % – Poudarek6 3" xfId="85"/>
    <cellStyle name="20 % – Poudarek6 3 2" xfId="86"/>
    <cellStyle name="20 % – Poudarek6 3 3" xfId="87"/>
    <cellStyle name="20 % – Poudarek6 3 4" xfId="88"/>
    <cellStyle name="20 % – Poudarek6 4" xfId="89"/>
    <cellStyle name="20 % – Poudarek6 4 2" xfId="90"/>
    <cellStyle name="20 % – Poudarek6 4 3" xfId="91"/>
    <cellStyle name="20 % – Poudarek6 4 4" xfId="92"/>
    <cellStyle name="40 % – Poudarek1" xfId="93"/>
    <cellStyle name="40 % – Poudarek1 2" xfId="94"/>
    <cellStyle name="40 % – Poudarek1 2 2" xfId="95"/>
    <cellStyle name="40 % – Poudarek1 2 3" xfId="96"/>
    <cellStyle name="40 % – Poudarek1 2 4" xfId="97"/>
    <cellStyle name="40 % – Poudarek1 3" xfId="98"/>
    <cellStyle name="40 % – Poudarek1 3 2" xfId="99"/>
    <cellStyle name="40 % – Poudarek1 3 3" xfId="100"/>
    <cellStyle name="40 % – Poudarek1 3 4" xfId="101"/>
    <cellStyle name="40 % – Poudarek1 4" xfId="102"/>
    <cellStyle name="40 % – Poudarek1 4 2" xfId="103"/>
    <cellStyle name="40 % – Poudarek1 4 3" xfId="104"/>
    <cellStyle name="40 % – Poudarek1 4 4" xfId="105"/>
    <cellStyle name="40 % – Poudarek2" xfId="106"/>
    <cellStyle name="40 % – Poudarek2 2" xfId="107"/>
    <cellStyle name="40 % – Poudarek2 2 2" xfId="108"/>
    <cellStyle name="40 % – Poudarek2 2 3" xfId="109"/>
    <cellStyle name="40 % – Poudarek2 2 4" xfId="110"/>
    <cellStyle name="40 % – Poudarek2 3" xfId="111"/>
    <cellStyle name="40 % – Poudarek2 3 2" xfId="112"/>
    <cellStyle name="40 % – Poudarek2 3 3" xfId="113"/>
    <cellStyle name="40 % – Poudarek2 3 4" xfId="114"/>
    <cellStyle name="40 % – Poudarek2 4" xfId="115"/>
    <cellStyle name="40 % – Poudarek2 4 2" xfId="116"/>
    <cellStyle name="40 % – Poudarek2 4 3" xfId="117"/>
    <cellStyle name="40 % – Poudarek2 4 4" xfId="118"/>
    <cellStyle name="40 % – Poudarek3" xfId="119"/>
    <cellStyle name="40 % – Poudarek3 2" xfId="120"/>
    <cellStyle name="40 % – Poudarek3 2 2" xfId="121"/>
    <cellStyle name="40 % – Poudarek3 2 3" xfId="122"/>
    <cellStyle name="40 % – Poudarek3 2 4" xfId="123"/>
    <cellStyle name="40 % – Poudarek3 3" xfId="124"/>
    <cellStyle name="40 % – Poudarek3 3 2" xfId="125"/>
    <cellStyle name="40 % – Poudarek3 3 3" xfId="126"/>
    <cellStyle name="40 % – Poudarek3 3 4" xfId="127"/>
    <cellStyle name="40 % – Poudarek3 4" xfId="128"/>
    <cellStyle name="40 % – Poudarek3 4 2" xfId="129"/>
    <cellStyle name="40 % – Poudarek3 4 3" xfId="130"/>
    <cellStyle name="40 % – Poudarek3 4 4" xfId="131"/>
    <cellStyle name="40 % – Poudarek4" xfId="132"/>
    <cellStyle name="40 % – Poudarek4 2" xfId="133"/>
    <cellStyle name="40 % – Poudarek4 2 2" xfId="134"/>
    <cellStyle name="40 % – Poudarek4 2 3" xfId="135"/>
    <cellStyle name="40 % – Poudarek4 2 4" xfId="136"/>
    <cellStyle name="40 % – Poudarek4 3" xfId="137"/>
    <cellStyle name="40 % – Poudarek4 3 2" xfId="138"/>
    <cellStyle name="40 % – Poudarek4 3 3" xfId="139"/>
    <cellStyle name="40 % – Poudarek4 3 4" xfId="140"/>
    <cellStyle name="40 % – Poudarek4 4" xfId="141"/>
    <cellStyle name="40 % – Poudarek4 4 2" xfId="142"/>
    <cellStyle name="40 % – Poudarek4 4 3" xfId="143"/>
    <cellStyle name="40 % – Poudarek4 4 4" xfId="144"/>
    <cellStyle name="40 % – Poudarek5" xfId="145"/>
    <cellStyle name="40 % – Poudarek5 2" xfId="146"/>
    <cellStyle name="40 % – Poudarek5 2 2" xfId="147"/>
    <cellStyle name="40 % – Poudarek5 2 3" xfId="148"/>
    <cellStyle name="40 % – Poudarek5 2 4" xfId="149"/>
    <cellStyle name="40 % – Poudarek5 3" xfId="150"/>
    <cellStyle name="40 % – Poudarek5 3 2" xfId="151"/>
    <cellStyle name="40 % – Poudarek5 3 3" xfId="152"/>
    <cellStyle name="40 % – Poudarek5 3 4" xfId="153"/>
    <cellStyle name="40 % – Poudarek5 4" xfId="154"/>
    <cellStyle name="40 % – Poudarek5 4 2" xfId="155"/>
    <cellStyle name="40 % – Poudarek5 4 3" xfId="156"/>
    <cellStyle name="40 % – Poudarek5 4 4" xfId="157"/>
    <cellStyle name="40 % – Poudarek6" xfId="158"/>
    <cellStyle name="40 % – Poudarek6 2" xfId="159"/>
    <cellStyle name="40 % – Poudarek6 2 2" xfId="160"/>
    <cellStyle name="40 % – Poudarek6 2 3" xfId="161"/>
    <cellStyle name="40 % – Poudarek6 2 4" xfId="162"/>
    <cellStyle name="40 % – Poudarek6 3" xfId="163"/>
    <cellStyle name="40 % – Poudarek6 3 2" xfId="164"/>
    <cellStyle name="40 % – Poudarek6 3 3" xfId="165"/>
    <cellStyle name="40 % – Poudarek6 3 4" xfId="166"/>
    <cellStyle name="40 % – Poudarek6 4" xfId="167"/>
    <cellStyle name="40 % – Poudarek6 4 2" xfId="168"/>
    <cellStyle name="40 % – Poudarek6 4 3" xfId="169"/>
    <cellStyle name="40 % – Poudarek6 4 4" xfId="170"/>
    <cellStyle name="60 % – Poudarek1" xfId="171"/>
    <cellStyle name="60 % – Poudarek1 2" xfId="172"/>
    <cellStyle name="60 % – Poudarek1 2 2" xfId="173"/>
    <cellStyle name="60 % – Poudarek1 2 3" xfId="174"/>
    <cellStyle name="60 % – Poudarek1 2 4" xfId="175"/>
    <cellStyle name="60 % – Poudarek1 3" xfId="176"/>
    <cellStyle name="60 % – Poudarek1 3 2" xfId="177"/>
    <cellStyle name="60 % – Poudarek1 3 3" xfId="178"/>
    <cellStyle name="60 % – Poudarek1 3 4" xfId="179"/>
    <cellStyle name="60 % – Poudarek1 4" xfId="180"/>
    <cellStyle name="60 % – Poudarek1 4 2" xfId="181"/>
    <cellStyle name="60 % – Poudarek1 4 3" xfId="182"/>
    <cellStyle name="60 % – Poudarek1 4 4" xfId="183"/>
    <cellStyle name="60 % – Poudarek2" xfId="184"/>
    <cellStyle name="60 % – Poudarek2 2" xfId="185"/>
    <cellStyle name="60 % – Poudarek2 2 2" xfId="186"/>
    <cellStyle name="60 % – Poudarek2 2 3" xfId="187"/>
    <cellStyle name="60 % – Poudarek2 2 4" xfId="188"/>
    <cellStyle name="60 % – Poudarek2 3" xfId="189"/>
    <cellStyle name="60 % – Poudarek2 3 2" xfId="190"/>
    <cellStyle name="60 % – Poudarek2 3 3" xfId="191"/>
    <cellStyle name="60 % – Poudarek2 3 4" xfId="192"/>
    <cellStyle name="60 % – Poudarek2 4" xfId="193"/>
    <cellStyle name="60 % – Poudarek2 4 2" xfId="194"/>
    <cellStyle name="60 % – Poudarek2 4 3" xfId="195"/>
    <cellStyle name="60 % – Poudarek2 4 4" xfId="196"/>
    <cellStyle name="60 % – Poudarek3" xfId="197"/>
    <cellStyle name="60 % – Poudarek3 2" xfId="198"/>
    <cellStyle name="60 % – Poudarek3 2 2" xfId="199"/>
    <cellStyle name="60 % – Poudarek3 2 3" xfId="200"/>
    <cellStyle name="60 % – Poudarek3 2 4" xfId="201"/>
    <cellStyle name="60 % – Poudarek3 3" xfId="202"/>
    <cellStyle name="60 % – Poudarek3 3 2" xfId="203"/>
    <cellStyle name="60 % – Poudarek3 3 3" xfId="204"/>
    <cellStyle name="60 % – Poudarek3 3 4" xfId="205"/>
    <cellStyle name="60 % – Poudarek3 4" xfId="206"/>
    <cellStyle name="60 % – Poudarek3 4 2" xfId="207"/>
    <cellStyle name="60 % – Poudarek3 4 3" xfId="208"/>
    <cellStyle name="60 % – Poudarek3 4 4" xfId="209"/>
    <cellStyle name="60 % – Poudarek4" xfId="210"/>
    <cellStyle name="60 % – Poudarek4 2" xfId="211"/>
    <cellStyle name="60 % – Poudarek4 2 2" xfId="212"/>
    <cellStyle name="60 % – Poudarek4 2 3" xfId="213"/>
    <cellStyle name="60 % – Poudarek4 2 4" xfId="214"/>
    <cellStyle name="60 % – Poudarek4 3" xfId="215"/>
    <cellStyle name="60 % – Poudarek4 3 2" xfId="216"/>
    <cellStyle name="60 % – Poudarek4 3 3" xfId="217"/>
    <cellStyle name="60 % – Poudarek4 3 4" xfId="218"/>
    <cellStyle name="60 % – Poudarek4 4" xfId="219"/>
    <cellStyle name="60 % – Poudarek4 4 2" xfId="220"/>
    <cellStyle name="60 % – Poudarek4 4 3" xfId="221"/>
    <cellStyle name="60 % – Poudarek4 4 4" xfId="222"/>
    <cellStyle name="60 % – Poudarek5" xfId="223"/>
    <cellStyle name="60 % – Poudarek5 2" xfId="224"/>
    <cellStyle name="60 % – Poudarek5 2 2" xfId="225"/>
    <cellStyle name="60 % – Poudarek5 2 3" xfId="226"/>
    <cellStyle name="60 % – Poudarek5 2 4" xfId="227"/>
    <cellStyle name="60 % – Poudarek5 3" xfId="228"/>
    <cellStyle name="60 % – Poudarek5 3 2" xfId="229"/>
    <cellStyle name="60 % – Poudarek5 3 3" xfId="230"/>
    <cellStyle name="60 % – Poudarek5 3 4" xfId="231"/>
    <cellStyle name="60 % – Poudarek5 4" xfId="232"/>
    <cellStyle name="60 % – Poudarek5 4 2" xfId="233"/>
    <cellStyle name="60 % – Poudarek5 4 3" xfId="234"/>
    <cellStyle name="60 % – Poudarek5 4 4" xfId="235"/>
    <cellStyle name="60 % – Poudarek6" xfId="236"/>
    <cellStyle name="60 % – Poudarek6 2" xfId="237"/>
    <cellStyle name="60 % – Poudarek6 2 2" xfId="238"/>
    <cellStyle name="60 % – Poudarek6 2 3" xfId="239"/>
    <cellStyle name="60 % – Poudarek6 2 4" xfId="240"/>
    <cellStyle name="60 % – Poudarek6 3" xfId="241"/>
    <cellStyle name="60 % – Poudarek6 3 2" xfId="242"/>
    <cellStyle name="60 % – Poudarek6 3 3" xfId="243"/>
    <cellStyle name="60 % – Poudarek6 3 4" xfId="244"/>
    <cellStyle name="60 % – Poudarek6 4" xfId="245"/>
    <cellStyle name="60 % – Poudarek6 4 2" xfId="246"/>
    <cellStyle name="60 % – Poudarek6 4 3" xfId="247"/>
    <cellStyle name="60 % – Poudarek6 4 4" xfId="248"/>
    <cellStyle name="Comma 2" xfId="249"/>
    <cellStyle name="Comma 3" xfId="250"/>
    <cellStyle name="Comma_Popis del2" xfId="251"/>
    <cellStyle name="Comma0" xfId="252"/>
    <cellStyle name="Currency [0]_B_QT" xfId="253"/>
    <cellStyle name="Currency 2" xfId="254"/>
    <cellStyle name="Currency 2 2" xfId="255"/>
    <cellStyle name="Currency 3" xfId="256"/>
    <cellStyle name="Currency 4" xfId="257"/>
    <cellStyle name="Currency_B_QT" xfId="258"/>
    <cellStyle name="Currency0" xfId="259"/>
    <cellStyle name="Date" xfId="260"/>
    <cellStyle name="Desno" xfId="261"/>
    <cellStyle name="Dobro" xfId="262"/>
    <cellStyle name="Dobro 2" xfId="263"/>
    <cellStyle name="Dobro 2 2" xfId="264"/>
    <cellStyle name="Dobro 2 3" xfId="265"/>
    <cellStyle name="Dobro 2 4" xfId="266"/>
    <cellStyle name="Dobro 3" xfId="267"/>
    <cellStyle name="Dobro 3 2" xfId="268"/>
    <cellStyle name="Dobro 3 3" xfId="269"/>
    <cellStyle name="Dobro 3 4" xfId="270"/>
    <cellStyle name="Dobro 4" xfId="271"/>
    <cellStyle name="Dobro 4 2" xfId="272"/>
    <cellStyle name="Dobro 4 3" xfId="273"/>
    <cellStyle name="Dobro 4 4" xfId="274"/>
    <cellStyle name="Euro" xfId="275"/>
    <cellStyle name="Euro 2" xfId="276"/>
    <cellStyle name="Euro 2 2" xfId="277"/>
    <cellStyle name="Euro 2 3" xfId="278"/>
    <cellStyle name="Euro 3" xfId="279"/>
    <cellStyle name="Euro 4" xfId="280"/>
    <cellStyle name="Excel Built-in Normal" xfId="281"/>
    <cellStyle name="Fixed" xfId="282"/>
    <cellStyle name="Heading 1" xfId="283"/>
    <cellStyle name="Heading 2" xfId="284"/>
    <cellStyle name="Izhod" xfId="285"/>
    <cellStyle name="Izhod 2" xfId="286"/>
    <cellStyle name="Izhod 2 2" xfId="287"/>
    <cellStyle name="Izhod 2 3" xfId="288"/>
    <cellStyle name="Izhod 2 4" xfId="289"/>
    <cellStyle name="Izhod 3" xfId="290"/>
    <cellStyle name="Izhod 3 2" xfId="291"/>
    <cellStyle name="Izhod 3 3" xfId="292"/>
    <cellStyle name="Izhod 3 4" xfId="293"/>
    <cellStyle name="Izhod 4" xfId="294"/>
    <cellStyle name="Izhod 4 2" xfId="295"/>
    <cellStyle name="Izhod 4 3" xfId="296"/>
    <cellStyle name="Izhod 4 4" xfId="297"/>
    <cellStyle name="Izračuni" xfId="298"/>
    <cellStyle name="Krepko" xfId="299"/>
    <cellStyle name="Naslov" xfId="300"/>
    <cellStyle name="Naslov 1" xfId="301"/>
    <cellStyle name="Naslov 1 1" xfId="302"/>
    <cellStyle name="Naslov 1 2" xfId="303"/>
    <cellStyle name="Naslov 1 2 2" xfId="304"/>
    <cellStyle name="Naslov 1 2 3" xfId="305"/>
    <cellStyle name="Naslov 1 2 4" xfId="306"/>
    <cellStyle name="Naslov 1 3" xfId="307"/>
    <cellStyle name="Naslov 1 3 2" xfId="308"/>
    <cellStyle name="Naslov 1 3 3" xfId="309"/>
    <cellStyle name="Naslov 1 3 4" xfId="310"/>
    <cellStyle name="Naslov 1 4" xfId="311"/>
    <cellStyle name="Naslov 1 4 2" xfId="312"/>
    <cellStyle name="Naslov 1 4 3" xfId="313"/>
    <cellStyle name="Naslov 1 4 4" xfId="314"/>
    <cellStyle name="Naslov 2" xfId="315"/>
    <cellStyle name="Naslov 2 2" xfId="316"/>
    <cellStyle name="Naslov 2 2 2" xfId="317"/>
    <cellStyle name="Naslov 2 2 3" xfId="318"/>
    <cellStyle name="Naslov 2 2 4" xfId="319"/>
    <cellStyle name="Naslov 2 3" xfId="320"/>
    <cellStyle name="Naslov 2 3 2" xfId="321"/>
    <cellStyle name="Naslov 2 3 3" xfId="322"/>
    <cellStyle name="Naslov 2 3 4" xfId="323"/>
    <cellStyle name="Naslov 2 4" xfId="324"/>
    <cellStyle name="Naslov 2 4 2" xfId="325"/>
    <cellStyle name="Naslov 2 4 3" xfId="326"/>
    <cellStyle name="Naslov 2 4 4" xfId="327"/>
    <cellStyle name="Naslov 3" xfId="328"/>
    <cellStyle name="Naslov 3 2" xfId="329"/>
    <cellStyle name="Naslov 3 2 2" xfId="330"/>
    <cellStyle name="Naslov 3 2 3" xfId="331"/>
    <cellStyle name="Naslov 3 2 4" xfId="332"/>
    <cellStyle name="Naslov 3 3" xfId="333"/>
    <cellStyle name="Naslov 3 3 2" xfId="334"/>
    <cellStyle name="Naslov 3 3 3" xfId="335"/>
    <cellStyle name="Naslov 3 3 4" xfId="336"/>
    <cellStyle name="Naslov 3 4" xfId="337"/>
    <cellStyle name="Naslov 3 4 2" xfId="338"/>
    <cellStyle name="Naslov 3 4 3" xfId="339"/>
    <cellStyle name="Naslov 3 4 4" xfId="340"/>
    <cellStyle name="Naslov 4" xfId="341"/>
    <cellStyle name="Naslov 4 2" xfId="342"/>
    <cellStyle name="Naslov 4 2 2" xfId="343"/>
    <cellStyle name="Naslov 4 2 3" xfId="344"/>
    <cellStyle name="Naslov 4 2 4" xfId="345"/>
    <cellStyle name="Naslov 4 3" xfId="346"/>
    <cellStyle name="Naslov 4 3 2" xfId="347"/>
    <cellStyle name="Naslov 4 3 3" xfId="348"/>
    <cellStyle name="Naslov 4 3 4" xfId="349"/>
    <cellStyle name="Naslov 4 4" xfId="350"/>
    <cellStyle name="Naslov 4 4 2" xfId="351"/>
    <cellStyle name="Naslov 4 4 3" xfId="352"/>
    <cellStyle name="Naslov 4 4 4" xfId="353"/>
    <cellStyle name="Naslov 5" xfId="354"/>
    <cellStyle name="Naslov 5 2" xfId="355"/>
    <cellStyle name="Naslov 5 3" xfId="356"/>
    <cellStyle name="Naslov 5 4" xfId="357"/>
    <cellStyle name="Naslov 6" xfId="358"/>
    <cellStyle name="Navadno 2" xfId="359"/>
    <cellStyle name="Navadno 2 2" xfId="360"/>
    <cellStyle name="Navadno 2 2 2" xfId="361"/>
    <cellStyle name="Navadno 2 2 2 2" xfId="362"/>
    <cellStyle name="Navadno 2 2 2 3" xfId="363"/>
    <cellStyle name="Navadno 2 2 3" xfId="364"/>
    <cellStyle name="Navadno 2 2 3 2" xfId="365"/>
    <cellStyle name="Navadno 2 2 4" xfId="366"/>
    <cellStyle name="Navadno 2 3" xfId="367"/>
    <cellStyle name="Navadno 2 3 2" xfId="368"/>
    <cellStyle name="Navadno 2 3 3" xfId="369"/>
    <cellStyle name="Navadno 2 4" xfId="370"/>
    <cellStyle name="Navadno 2 5" xfId="371"/>
    <cellStyle name="Navadno 2_Sum" xfId="372"/>
    <cellStyle name="Navadno 3" xfId="373"/>
    <cellStyle name="Navadno 3 2" xfId="374"/>
    <cellStyle name="Navadno 3 2 2" xfId="375"/>
    <cellStyle name="Navadno 3 3" xfId="376"/>
    <cellStyle name="Navadno 3_Sum" xfId="377"/>
    <cellStyle name="Navadno 4" xfId="378"/>
    <cellStyle name="Navadno 4 2" xfId="379"/>
    <cellStyle name="Navadno 4 3" xfId="380"/>
    <cellStyle name="Navadno 5" xfId="381"/>
    <cellStyle name="Navadno 5 2" xfId="382"/>
    <cellStyle name="Navadno 5 2 2" xfId="383"/>
    <cellStyle name="Navadno 5 2 3" xfId="384"/>
    <cellStyle name="Navadno 5 3" xfId="385"/>
    <cellStyle name="Navadno 6" xfId="386"/>
    <cellStyle name="Navadno 6 2" xfId="387"/>
    <cellStyle name="Navadno 6 3" xfId="388"/>
    <cellStyle name="Navadno 7" xfId="389"/>
    <cellStyle name="Navadno 8" xfId="390"/>
    <cellStyle name="Navadno 9" xfId="391"/>
    <cellStyle name="Navadno_070801_P_DELAVNICA FORD_PZI" xfId="392"/>
    <cellStyle name="Navadno_FORMULA" xfId="393"/>
    <cellStyle name="Navadno_KALAMAR-PSO GREGORČIČEVA MS-16.11.04" xfId="394"/>
    <cellStyle name="Navadno_popGO.popravljen NL-PZI" xfId="395"/>
    <cellStyle name="Navadno_PRAZ" xfId="396"/>
    <cellStyle name="Navadno_RAZDELILCI2" xfId="397"/>
    <cellStyle name="Navadno_SBRadovljica" xfId="398"/>
    <cellStyle name="Navadno_STRELOVOD" xfId="399"/>
    <cellStyle name="Navadno_STRELOVOD 2" xfId="400"/>
    <cellStyle name="Navadno_Strojne instalacije -Objekt C" xfId="401"/>
    <cellStyle name="Navadno_SVETILA " xfId="402"/>
    <cellStyle name="Nevtralno" xfId="403"/>
    <cellStyle name="Nevtralno 2" xfId="404"/>
    <cellStyle name="Nevtralno 2 2" xfId="405"/>
    <cellStyle name="Nevtralno 2 3" xfId="406"/>
    <cellStyle name="Nevtralno 2 4" xfId="407"/>
    <cellStyle name="Nevtralno 3" xfId="408"/>
    <cellStyle name="Nevtralno 3 2" xfId="409"/>
    <cellStyle name="Nevtralno 3 3" xfId="410"/>
    <cellStyle name="Nevtralno 3 4" xfId="411"/>
    <cellStyle name="Nevtralno 4" xfId="412"/>
    <cellStyle name="Nevtralno 4 2" xfId="413"/>
    <cellStyle name="Nevtralno 4 3" xfId="414"/>
    <cellStyle name="Nevtralno 4 4" xfId="415"/>
    <cellStyle name="NORMA" xfId="416"/>
    <cellStyle name="NORMA 2" xfId="417"/>
    <cellStyle name="NORMA 3" xfId="418"/>
    <cellStyle name="Normal 10" xfId="419"/>
    <cellStyle name="Normal 10 2" xfId="420"/>
    <cellStyle name="Normal 10 3" xfId="421"/>
    <cellStyle name="Normal 2" xfId="422"/>
    <cellStyle name="Normal 2 2" xfId="423"/>
    <cellStyle name="Normal 2 3" xfId="424"/>
    <cellStyle name="Normal 2 3 2" xfId="425"/>
    <cellStyle name="Normal 2 4" xfId="426"/>
    <cellStyle name="Normal 2 5" xfId="427"/>
    <cellStyle name="Normal 2 6" xfId="428"/>
    <cellStyle name="Normal 3" xfId="429"/>
    <cellStyle name="Normal 4" xfId="430"/>
    <cellStyle name="Normal 5" xfId="431"/>
    <cellStyle name="Normal 6" xfId="432"/>
    <cellStyle name="Normal 7" xfId="433"/>
    <cellStyle name="Normal 9" xfId="434"/>
    <cellStyle name="Normal_00801_NGO_popis 2" xfId="435"/>
    <cellStyle name="Normal_020902_P_SH_ČERNIGOJ 2" xfId="436"/>
    <cellStyle name="Normal_020907_P_ZD_NOVA GORICA 2" xfId="437"/>
    <cellStyle name="Normal_020907_P_ZD_NOVA GORICA 3" xfId="438"/>
    <cellStyle name="Normal_Popis del2" xfId="439"/>
    <cellStyle name="Normal_Popis_deskle" xfId="440"/>
    <cellStyle name="Normal_Popis_ZD-adaptacija 2" xfId="441"/>
    <cellStyle name="Normal_Popis_ZD-adaptacija 3" xfId="442"/>
    <cellStyle name="Normal_Spisek klima sistemov-ODEON" xfId="443"/>
    <cellStyle name="normal1" xfId="444"/>
    <cellStyle name="normal1 2" xfId="445"/>
    <cellStyle name="normal1 3" xfId="446"/>
    <cellStyle name="Normal-10" xfId="447"/>
    <cellStyle name="Percent" xfId="448"/>
    <cellStyle name="Opomba" xfId="449"/>
    <cellStyle name="Opomba 2" xfId="450"/>
    <cellStyle name="Opomba 2 2" xfId="451"/>
    <cellStyle name="Opomba 2 3" xfId="452"/>
    <cellStyle name="Opomba 2 4" xfId="453"/>
    <cellStyle name="Opomba 3" xfId="454"/>
    <cellStyle name="Opomba 3 2" xfId="455"/>
    <cellStyle name="Opomba 3 3" xfId="456"/>
    <cellStyle name="Opomba 3 4" xfId="457"/>
    <cellStyle name="Opomba 4" xfId="458"/>
    <cellStyle name="Opomba 4 2" xfId="459"/>
    <cellStyle name="Opomba 4 3" xfId="460"/>
    <cellStyle name="Opomba 4 4" xfId="461"/>
    <cellStyle name="Opozorilo" xfId="462"/>
    <cellStyle name="Opozorilo 2" xfId="463"/>
    <cellStyle name="Opozorilo 2 2" xfId="464"/>
    <cellStyle name="Opozorilo 2 3" xfId="465"/>
    <cellStyle name="Opozorilo 2 4" xfId="466"/>
    <cellStyle name="Opozorilo 3" xfId="467"/>
    <cellStyle name="Opozorilo 3 2" xfId="468"/>
    <cellStyle name="Opozorilo 3 3" xfId="469"/>
    <cellStyle name="Opozorilo 3 4" xfId="470"/>
    <cellStyle name="Opozorilo 4" xfId="471"/>
    <cellStyle name="Opozorilo 4 2" xfId="472"/>
    <cellStyle name="Opozorilo 4 3" xfId="473"/>
    <cellStyle name="Opozorilo 4 4" xfId="474"/>
    <cellStyle name="Output 2" xfId="475"/>
    <cellStyle name="Percent_CEV1" xfId="476"/>
    <cellStyle name="Pojasnjevalno besedilo" xfId="477"/>
    <cellStyle name="Pojasnjevalno besedilo 2" xfId="478"/>
    <cellStyle name="Pojasnjevalno besedilo 2 2" xfId="479"/>
    <cellStyle name="Pojasnjevalno besedilo 2 3" xfId="480"/>
    <cellStyle name="Pojasnjevalno besedilo 2 4" xfId="481"/>
    <cellStyle name="Pojasnjevalno besedilo 3" xfId="482"/>
    <cellStyle name="Pojasnjevalno besedilo 3 2" xfId="483"/>
    <cellStyle name="Pojasnjevalno besedilo 3 3" xfId="484"/>
    <cellStyle name="Pojasnjevalno besedilo 3 4" xfId="485"/>
    <cellStyle name="Pojasnjevalno besedilo 4" xfId="486"/>
    <cellStyle name="Pojasnjevalno besedilo 4 2" xfId="487"/>
    <cellStyle name="Pojasnjevalno besedilo 4 3" xfId="488"/>
    <cellStyle name="Pojasnjevalno besedilo 4 4" xfId="489"/>
    <cellStyle name="Poudarek1" xfId="490"/>
    <cellStyle name="Poudarek1 2" xfId="491"/>
    <cellStyle name="Poudarek1 2 2" xfId="492"/>
    <cellStyle name="Poudarek1 2 3" xfId="493"/>
    <cellStyle name="Poudarek1 2 4" xfId="494"/>
    <cellStyle name="Poudarek1 3" xfId="495"/>
    <cellStyle name="Poudarek1 3 2" xfId="496"/>
    <cellStyle name="Poudarek1 3 3" xfId="497"/>
    <cellStyle name="Poudarek1 3 4" xfId="498"/>
    <cellStyle name="Poudarek1 4" xfId="499"/>
    <cellStyle name="Poudarek1 4 2" xfId="500"/>
    <cellStyle name="Poudarek1 4 3" xfId="501"/>
    <cellStyle name="Poudarek1 4 4" xfId="502"/>
    <cellStyle name="Poudarek2" xfId="503"/>
    <cellStyle name="Poudarek2 2" xfId="504"/>
    <cellStyle name="Poudarek2 2 2" xfId="505"/>
    <cellStyle name="Poudarek2 2 3" xfId="506"/>
    <cellStyle name="Poudarek2 2 4" xfId="507"/>
    <cellStyle name="Poudarek2 3" xfId="508"/>
    <cellStyle name="Poudarek2 3 2" xfId="509"/>
    <cellStyle name="Poudarek2 3 3" xfId="510"/>
    <cellStyle name="Poudarek2 3 4" xfId="511"/>
    <cellStyle name="Poudarek2 4" xfId="512"/>
    <cellStyle name="Poudarek2 4 2" xfId="513"/>
    <cellStyle name="Poudarek2 4 3" xfId="514"/>
    <cellStyle name="Poudarek2 4 4" xfId="515"/>
    <cellStyle name="Poudarek3" xfId="516"/>
    <cellStyle name="Poudarek3 2" xfId="517"/>
    <cellStyle name="Poudarek3 2 2" xfId="518"/>
    <cellStyle name="Poudarek3 2 3" xfId="519"/>
    <cellStyle name="Poudarek3 2 4" xfId="520"/>
    <cellStyle name="Poudarek3 3" xfId="521"/>
    <cellStyle name="Poudarek3 3 2" xfId="522"/>
    <cellStyle name="Poudarek3 3 3" xfId="523"/>
    <cellStyle name="Poudarek3 3 4" xfId="524"/>
    <cellStyle name="Poudarek3 4" xfId="525"/>
    <cellStyle name="Poudarek3 4 2" xfId="526"/>
    <cellStyle name="Poudarek3 4 3" xfId="527"/>
    <cellStyle name="Poudarek3 4 4" xfId="528"/>
    <cellStyle name="Poudarek4" xfId="529"/>
    <cellStyle name="Poudarek4 2" xfId="530"/>
    <cellStyle name="Poudarek4 2 2" xfId="531"/>
    <cellStyle name="Poudarek4 2 3" xfId="532"/>
    <cellStyle name="Poudarek4 2 4" xfId="533"/>
    <cellStyle name="Poudarek4 3" xfId="534"/>
    <cellStyle name="Poudarek4 3 2" xfId="535"/>
    <cellStyle name="Poudarek4 3 3" xfId="536"/>
    <cellStyle name="Poudarek4 3 4" xfId="537"/>
    <cellStyle name="Poudarek4 4" xfId="538"/>
    <cellStyle name="Poudarek4 4 2" xfId="539"/>
    <cellStyle name="Poudarek4 4 3" xfId="540"/>
    <cellStyle name="Poudarek4 4 4" xfId="541"/>
    <cellStyle name="Poudarek5" xfId="542"/>
    <cellStyle name="Poudarek5 2" xfId="543"/>
    <cellStyle name="Poudarek5 2 2" xfId="544"/>
    <cellStyle name="Poudarek5 2 3" xfId="545"/>
    <cellStyle name="Poudarek5 2 4" xfId="546"/>
    <cellStyle name="Poudarek5 3" xfId="547"/>
    <cellStyle name="Poudarek5 3 2" xfId="548"/>
    <cellStyle name="Poudarek5 3 3" xfId="549"/>
    <cellStyle name="Poudarek5 3 4" xfId="550"/>
    <cellStyle name="Poudarek5 4" xfId="551"/>
    <cellStyle name="Poudarek5 4 2" xfId="552"/>
    <cellStyle name="Poudarek5 4 3" xfId="553"/>
    <cellStyle name="Poudarek5 4 4" xfId="554"/>
    <cellStyle name="Poudarek6" xfId="555"/>
    <cellStyle name="Poudarek6 2" xfId="556"/>
    <cellStyle name="Poudarek6 2 2" xfId="557"/>
    <cellStyle name="Poudarek6 2 3" xfId="558"/>
    <cellStyle name="Poudarek6 2 4" xfId="559"/>
    <cellStyle name="Poudarek6 3" xfId="560"/>
    <cellStyle name="Poudarek6 3 2" xfId="561"/>
    <cellStyle name="Poudarek6 3 3" xfId="562"/>
    <cellStyle name="Poudarek6 3 4" xfId="563"/>
    <cellStyle name="Poudarek6 4" xfId="564"/>
    <cellStyle name="Poudarek6 4 2" xfId="565"/>
    <cellStyle name="Poudarek6 4 3" xfId="566"/>
    <cellStyle name="Poudarek6 4 4" xfId="567"/>
    <cellStyle name="Povezana celica" xfId="568"/>
    <cellStyle name="Povezana celica 2" xfId="569"/>
    <cellStyle name="Povezana celica 2 2" xfId="570"/>
    <cellStyle name="Povezana celica 2 3" xfId="571"/>
    <cellStyle name="Povezana celica 2 4" xfId="572"/>
    <cellStyle name="Povezana celica 3" xfId="573"/>
    <cellStyle name="Povezana celica 3 2" xfId="574"/>
    <cellStyle name="Povezana celica 3 3" xfId="575"/>
    <cellStyle name="Povezana celica 3 4" xfId="576"/>
    <cellStyle name="Povezana celica 4" xfId="577"/>
    <cellStyle name="Povezana celica 4 2" xfId="578"/>
    <cellStyle name="Povezana celica 4 3" xfId="579"/>
    <cellStyle name="Povezana celica 4 4" xfId="580"/>
    <cellStyle name="Preveri celico" xfId="581"/>
    <cellStyle name="Preveri celico 2" xfId="582"/>
    <cellStyle name="Preveri celico 2 2" xfId="583"/>
    <cellStyle name="Preveri celico 2 3" xfId="584"/>
    <cellStyle name="Preveri celico 2 4" xfId="585"/>
    <cellStyle name="Preveri celico 3" xfId="586"/>
    <cellStyle name="Preveri celico 3 2" xfId="587"/>
    <cellStyle name="Preveri celico 3 3" xfId="588"/>
    <cellStyle name="Preveri celico 3 4" xfId="589"/>
    <cellStyle name="Preveri celico 4" xfId="590"/>
    <cellStyle name="Preveri celico 4 2" xfId="591"/>
    <cellStyle name="Preveri celico 4 3" xfId="592"/>
    <cellStyle name="Preveri celico 4 4" xfId="593"/>
    <cellStyle name="Projekt" xfId="594"/>
    <cellStyle name="Računanje" xfId="595"/>
    <cellStyle name="Računanje 2" xfId="596"/>
    <cellStyle name="Računanje 2 2" xfId="597"/>
    <cellStyle name="Računanje 2 3" xfId="598"/>
    <cellStyle name="Računanje 2 4" xfId="599"/>
    <cellStyle name="Računanje 3" xfId="600"/>
    <cellStyle name="Računanje 3 2" xfId="601"/>
    <cellStyle name="Računanje 3 3" xfId="602"/>
    <cellStyle name="Računanje 3 4" xfId="603"/>
    <cellStyle name="Računanje 4" xfId="604"/>
    <cellStyle name="Računanje 4 2" xfId="605"/>
    <cellStyle name="Računanje 4 3" xfId="606"/>
    <cellStyle name="Računanje 4 4" xfId="607"/>
    <cellStyle name="Slabo" xfId="608"/>
    <cellStyle name="Slabo 2" xfId="609"/>
    <cellStyle name="Slabo 2 2" xfId="610"/>
    <cellStyle name="Slabo 2 3" xfId="611"/>
    <cellStyle name="Slabo 2 4" xfId="612"/>
    <cellStyle name="Slabo 3" xfId="613"/>
    <cellStyle name="Slabo 3 2" xfId="614"/>
    <cellStyle name="Slabo 3 3" xfId="615"/>
    <cellStyle name="Slabo 3 4" xfId="616"/>
    <cellStyle name="Slabo 4" xfId="617"/>
    <cellStyle name="Slabo 4 2" xfId="618"/>
    <cellStyle name="Slabo 4 3" xfId="619"/>
    <cellStyle name="Slabo 4 4" xfId="620"/>
    <cellStyle name="Slog 1" xfId="621"/>
    <cellStyle name="Slog 1 2" xfId="622"/>
    <cellStyle name="Slog 1 3" xfId="623"/>
    <cellStyle name="Total" xfId="624"/>
    <cellStyle name="Currency" xfId="625"/>
    <cellStyle name="Currency [0]" xfId="626"/>
    <cellStyle name="Comma" xfId="627"/>
    <cellStyle name="Comma [0]" xfId="628"/>
    <cellStyle name="Vejica 2" xfId="629"/>
    <cellStyle name="Vejica 2 2 2" xfId="630"/>
    <cellStyle name="Vejica 3" xfId="631"/>
    <cellStyle name="Vejica 3 2" xfId="632"/>
    <cellStyle name="Vnos" xfId="633"/>
    <cellStyle name="Vnos 2" xfId="634"/>
    <cellStyle name="Vnos 2 2" xfId="635"/>
    <cellStyle name="Vnos 2 3" xfId="636"/>
    <cellStyle name="Vnos 2 4" xfId="637"/>
    <cellStyle name="Vnos 3" xfId="638"/>
    <cellStyle name="Vnos 3 2" xfId="639"/>
    <cellStyle name="Vnos 3 3" xfId="640"/>
    <cellStyle name="Vnos 3 4" xfId="641"/>
    <cellStyle name="Vnos 4" xfId="642"/>
    <cellStyle name="Vnos 4 2" xfId="643"/>
    <cellStyle name="Vnos 4 3" xfId="644"/>
    <cellStyle name="Vnos 4 4" xfId="645"/>
    <cellStyle name="Vsota" xfId="646"/>
    <cellStyle name="Vsota 2" xfId="647"/>
    <cellStyle name="Vsota 2 2" xfId="648"/>
    <cellStyle name="Vsota 2 3" xfId="649"/>
    <cellStyle name="Vsota 2 4" xfId="650"/>
    <cellStyle name="Vsota 3" xfId="651"/>
    <cellStyle name="Vsota 3 2" xfId="652"/>
    <cellStyle name="Vsota 3 3" xfId="653"/>
    <cellStyle name="Vsota 3 4" xfId="654"/>
    <cellStyle name="Vsota 4" xfId="655"/>
    <cellStyle name="Vsota 4 2" xfId="656"/>
    <cellStyle name="Vsota 4 3" xfId="657"/>
    <cellStyle name="Vsota 4 4" xfId="6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5C8526"/>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CCCC00"/>
      <rgbColor rgb="00FFCC00"/>
      <rgbColor rgb="00FF9900"/>
      <rgbColor rgb="00FF6600"/>
      <rgbColor rgb="00666699"/>
      <rgbColor rgb="0094BD5E"/>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140</xdr:row>
      <xdr:rowOff>0</xdr:rowOff>
    </xdr:from>
    <xdr:to>
      <xdr:col>3</xdr:col>
      <xdr:colOff>0</xdr:colOff>
      <xdr:row>140</xdr:row>
      <xdr:rowOff>0</xdr:rowOff>
    </xdr:to>
    <xdr:sp>
      <xdr:nvSpPr>
        <xdr:cNvPr id="1" name="Line 271"/>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 name="Line 27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 name="Line 273"/>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 name="Line 27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 name="Line 275"/>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 name="Line 27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 name="Line 27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 name="Line 27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 name="Line 279"/>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 name="Line 280"/>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 name="Line 28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 name="Line 282"/>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 name="Line 28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 name="Line 28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5" name="Line 28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6" name="Line 286"/>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7" name="Line 28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8" name="Line 288"/>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9" name="Line 289"/>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0" name="Line 290"/>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1" name="Line 29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2" name="Line 29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3" name="Line 29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4" name="Line 294"/>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5" name="Line 29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6" name="Line 29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7" name="Line 297"/>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8" name="Line 29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29" name="Line 299"/>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0" name="Line 300"/>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1" name="Line 30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2" name="Line 30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3" name="Line 30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4" name="Line 30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5" name="Line 30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6" name="Line 30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7" name="Line 30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8" name="Line 30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39" name="Line 309"/>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0" name="Line 310"/>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1" name="Line 31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2" name="Line 31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3" name="Line 31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4" name="Line 31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5" name="Line 31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6" name="Line 31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7" name="Line 31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8" name="Line 31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49" name="Line 319"/>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0" name="Line 320"/>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1" name="Line 32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2" name="Line 32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3" name="Line 32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4" name="Line 32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5" name="Line 32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6" name="Line 32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7" name="Line 32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8" name="Line 32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59" name="Line 329"/>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0" name="Line 330"/>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1" name="Line 331"/>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2" name="Line 33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3" name="Line 333"/>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4" name="Line 33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5" name="Line 335"/>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6" name="Line 33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7" name="Line 33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8" name="Line 33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69" name="Line 339"/>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0" name="Line 340"/>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1" name="Line 34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2" name="Line 342"/>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3" name="Line 34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4" name="Line 34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5" name="Line 34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6" name="Line 346"/>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7" name="Line 34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8" name="Line 348"/>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79" name="Line 349"/>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0" name="Line 350"/>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1" name="Line 35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2" name="Line 35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3" name="Line 35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4" name="Line 354"/>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5" name="Line 35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6" name="Line 35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7" name="Line 357"/>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8" name="Line 35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89" name="Line 359"/>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0" name="Line 360"/>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1" name="Line 36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2" name="Line 36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3" name="Line 36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4" name="Line 36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5" name="Line 36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6" name="Line 36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7" name="Line 36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8" name="Line 36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99" name="Line 369"/>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0" name="Line 370"/>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1" name="Line 37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2" name="Line 37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3" name="Line 37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4" name="Line 37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5" name="Line 37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6" name="Line 37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7" name="Line 37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8" name="Line 37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09" name="Line 379"/>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0" name="Line 380"/>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1" name="Line 38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2" name="Line 38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3" name="Line 38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4" name="Line 384"/>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5" name="Line 385"/>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6" name="Line 38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7" name="Line 38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8" name="Line 38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19" name="Line 389"/>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0" name="Line 390"/>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1" name="Line 39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2" name="Line 39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3" name="Line 39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4" name="Line 394"/>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5" name="Line 395"/>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6" name="Line 39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7" name="Line 39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8" name="Line 39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29" name="Line 399"/>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0" name="Line 400"/>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1" name="Line 40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2" name="Line 40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3" name="Line 40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4" name="Line 404"/>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5" name="Line 405"/>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6" name="Line 40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7" name="Line 40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8" name="Line 40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39" name="Line 409"/>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0" name="Line 410"/>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1" name="Line 41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2" name="Line 41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3" name="Line 41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4" name="Line 414"/>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5" name="Line 415"/>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6" name="Line 431"/>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7" name="Line 432"/>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8" name="Line 433"/>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49" name="Line 434"/>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50" name="Line 435"/>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51" name="Line 436"/>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52" name="Line 437"/>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53" name="Line 438"/>
        <xdr:cNvSpPr>
          <a:spLocks/>
        </xdr:cNvSpPr>
      </xdr:nvSpPr>
      <xdr:spPr>
        <a:xfrm>
          <a:off x="4467225" y="3231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54" name="Line 439"/>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140</xdr:row>
      <xdr:rowOff>0</xdr:rowOff>
    </xdr:from>
    <xdr:to>
      <xdr:col>3</xdr:col>
      <xdr:colOff>0</xdr:colOff>
      <xdr:row>140</xdr:row>
      <xdr:rowOff>0</xdr:rowOff>
    </xdr:to>
    <xdr:sp>
      <xdr:nvSpPr>
        <xdr:cNvPr id="155" name="Line 440"/>
        <xdr:cNvSpPr>
          <a:spLocks/>
        </xdr:cNvSpPr>
      </xdr:nvSpPr>
      <xdr:spPr>
        <a:xfrm>
          <a:off x="4467225" y="32318325"/>
          <a:ext cx="0" cy="0"/>
        </a:xfrm>
        <a:prstGeom prst="line">
          <a:avLst/>
        </a:prstGeom>
        <a:noFill/>
        <a:ln w="1" cmpd="sng">
          <a:solidFill>
            <a:srgbClr val="FFFFFF"/>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56" name="Line 2"/>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57" name="Line 3"/>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58" name="Line 4"/>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59" name="Line 5"/>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60" name="Line 6"/>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61" name="Line 7"/>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62" name="Line 8"/>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63" name="Line 9"/>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64" name="Line 10"/>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65" name="Line 11"/>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66" name="Line 12"/>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0</xdr:colOff>
      <xdr:row>232</xdr:row>
      <xdr:rowOff>0</xdr:rowOff>
    </xdr:from>
    <xdr:to>
      <xdr:col>3</xdr:col>
      <xdr:colOff>0</xdr:colOff>
      <xdr:row>232</xdr:row>
      <xdr:rowOff>0</xdr:rowOff>
    </xdr:to>
    <xdr:sp>
      <xdr:nvSpPr>
        <xdr:cNvPr id="167" name="Line 13"/>
        <xdr:cNvSpPr>
          <a:spLocks/>
        </xdr:cNvSpPr>
      </xdr:nvSpPr>
      <xdr:spPr>
        <a:xfrm>
          <a:off x="4467225"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232</xdr:row>
      <xdr:rowOff>0</xdr:rowOff>
    </xdr:from>
    <xdr:to>
      <xdr:col>5</xdr:col>
      <xdr:colOff>0</xdr:colOff>
      <xdr:row>232</xdr:row>
      <xdr:rowOff>0</xdr:rowOff>
    </xdr:to>
    <xdr:sp>
      <xdr:nvSpPr>
        <xdr:cNvPr id="168" name="Line 14"/>
        <xdr:cNvSpPr>
          <a:spLocks/>
        </xdr:cNvSpPr>
      </xdr:nvSpPr>
      <xdr:spPr>
        <a:xfrm>
          <a:off x="5962650"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232</xdr:row>
      <xdr:rowOff>0</xdr:rowOff>
    </xdr:from>
    <xdr:to>
      <xdr:col>5</xdr:col>
      <xdr:colOff>0</xdr:colOff>
      <xdr:row>232</xdr:row>
      <xdr:rowOff>0</xdr:rowOff>
    </xdr:to>
    <xdr:sp>
      <xdr:nvSpPr>
        <xdr:cNvPr id="169" name="Line 15"/>
        <xdr:cNvSpPr>
          <a:spLocks/>
        </xdr:cNvSpPr>
      </xdr:nvSpPr>
      <xdr:spPr>
        <a:xfrm>
          <a:off x="5962650"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0</xdr:colOff>
      <xdr:row>232</xdr:row>
      <xdr:rowOff>0</xdr:rowOff>
    </xdr:from>
    <xdr:to>
      <xdr:col>5</xdr:col>
      <xdr:colOff>0</xdr:colOff>
      <xdr:row>232</xdr:row>
      <xdr:rowOff>0</xdr:rowOff>
    </xdr:to>
    <xdr:sp>
      <xdr:nvSpPr>
        <xdr:cNvPr id="170" name="Line 16"/>
        <xdr:cNvSpPr>
          <a:spLocks/>
        </xdr:cNvSpPr>
      </xdr:nvSpPr>
      <xdr:spPr>
        <a:xfrm>
          <a:off x="5962650" y="5756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ostjank\AppData\Local\Microsoft\Windows\Temporary%20Internet%20Files\Content.IE5\S4TBREPD\Downloads\Objekt%20KD%20CESTA_elektro%20-%20s%20cenami%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
      <sheetName val="ELEKTRIKA OBJEKT"/>
      <sheetName val="REK.2.FAZA"/>
      <sheetName val="ELEKTRO OBJEKT 2.FAZA"/>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9"/>
  </sheetPr>
  <dimension ref="A1:F15"/>
  <sheetViews>
    <sheetView tabSelected="1" view="pageBreakPreview" zoomScaleNormal="50" zoomScaleSheetLayoutView="100" zoomScalePageLayoutView="0" workbookViewId="0" topLeftCell="A1">
      <selection activeCell="B13" sqref="B13"/>
    </sheetView>
  </sheetViews>
  <sheetFormatPr defaultColWidth="9.00390625" defaultRowHeight="12.75"/>
  <cols>
    <col min="1" max="1" width="7.625" style="1" customWidth="1"/>
    <col min="2" max="4" width="9.00390625" style="2" customWidth="1"/>
    <col min="5" max="5" width="26.875" style="2" customWidth="1"/>
    <col min="6" max="6" width="18.25390625" style="3" bestFit="1" customWidth="1"/>
    <col min="7" max="8" width="15.25390625" style="2" customWidth="1"/>
    <col min="9" max="254" width="9.00390625" style="2" customWidth="1"/>
    <col min="255" max="16384" width="9.125" style="2" customWidth="1"/>
  </cols>
  <sheetData>
    <row r="1" spans="1:6" ht="15.75">
      <c r="A1" s="4"/>
      <c r="C1" s="5"/>
      <c r="D1" s="6"/>
      <c r="E1" s="6"/>
      <c r="F1" s="7"/>
    </row>
    <row r="2" spans="1:6" ht="15.75">
      <c r="A2" s="4"/>
      <c r="B2" s="77" t="s">
        <v>194</v>
      </c>
      <c r="C2" s="39"/>
      <c r="D2" s="40"/>
      <c r="E2" s="40"/>
      <c r="F2" s="41"/>
    </row>
    <row r="3" spans="1:6" ht="15.75">
      <c r="A3" s="4"/>
      <c r="B3" s="78" t="s">
        <v>15</v>
      </c>
      <c r="C3" s="39"/>
      <c r="D3" s="40"/>
      <c r="E3" s="40"/>
      <c r="F3" s="41"/>
    </row>
    <row r="4" spans="1:6" ht="15.75">
      <c r="A4" s="4"/>
      <c r="B4" s="78"/>
      <c r="C4" s="39"/>
      <c r="D4" s="40"/>
      <c r="E4" s="40"/>
      <c r="F4" s="41"/>
    </row>
    <row r="5" spans="1:6" ht="15.75">
      <c r="A5" s="4"/>
      <c r="B5" s="42"/>
      <c r="C5" s="39"/>
      <c r="D5" s="40"/>
      <c r="E5" s="40"/>
      <c r="F5" s="41"/>
    </row>
    <row r="6" spans="1:6" ht="15.75">
      <c r="A6" s="4"/>
      <c r="B6" s="38"/>
      <c r="C6" s="39"/>
      <c r="D6" s="40"/>
      <c r="E6" s="40"/>
      <c r="F6" s="41"/>
    </row>
    <row r="7" spans="1:6" ht="15.75">
      <c r="A7" s="4"/>
      <c r="B7" s="42" t="s">
        <v>16</v>
      </c>
      <c r="C7" s="39"/>
      <c r="D7" s="40"/>
      <c r="E7" s="40"/>
      <c r="F7" s="11"/>
    </row>
    <row r="8" spans="1:6" ht="15.75">
      <c r="A8" s="8"/>
      <c r="B8" s="44"/>
      <c r="C8" s="45"/>
      <c r="D8" s="46"/>
      <c r="E8" s="46"/>
      <c r="F8" s="12"/>
    </row>
    <row r="9" spans="1:6" ht="15.75">
      <c r="A9" s="9"/>
      <c r="B9" s="38" t="s">
        <v>17</v>
      </c>
      <c r="C9" s="39"/>
      <c r="D9" s="40"/>
      <c r="E9" s="40"/>
      <c r="F9" s="11">
        <f>'GR.DELA'!F11</f>
        <v>0</v>
      </c>
    </row>
    <row r="10" spans="1:6" ht="15.75">
      <c r="A10" s="9"/>
      <c r="B10" s="38" t="s">
        <v>18</v>
      </c>
      <c r="C10" s="39"/>
      <c r="D10" s="40"/>
      <c r="E10" s="40"/>
      <c r="F10" s="11">
        <f>'OBRT.DELA'!F15</f>
        <v>0</v>
      </c>
    </row>
    <row r="11" spans="1:6" ht="15.75">
      <c r="A11" s="9"/>
      <c r="B11" s="38" t="s">
        <v>726</v>
      </c>
      <c r="C11" s="39"/>
      <c r="D11" s="40"/>
      <c r="E11" s="40"/>
      <c r="F11" s="11">
        <f>'E.I.'!F9</f>
        <v>0</v>
      </c>
    </row>
    <row r="12" spans="1:6" ht="15.75">
      <c r="A12" s="9"/>
      <c r="B12" s="38" t="s">
        <v>764</v>
      </c>
      <c r="C12" s="39"/>
      <c r="D12" s="40"/>
      <c r="E12" s="40"/>
      <c r="F12" s="11">
        <f>'S.I.'!C6</f>
        <v>0</v>
      </c>
    </row>
    <row r="13" spans="1:6" ht="15.75">
      <c r="A13" s="10"/>
      <c r="B13" s="79" t="s">
        <v>19</v>
      </c>
      <c r="C13" s="80"/>
      <c r="D13" s="81"/>
      <c r="E13" s="81"/>
      <c r="F13" s="52">
        <f>SUM(F9:F12)</f>
        <v>0</v>
      </c>
    </row>
    <row r="14" spans="1:6" ht="15.75">
      <c r="A14" s="10"/>
      <c r="B14" s="38" t="s">
        <v>20</v>
      </c>
      <c r="C14" s="39"/>
      <c r="D14" s="40"/>
      <c r="E14" s="40"/>
      <c r="F14" s="11">
        <f>+F13*0.22</f>
        <v>0</v>
      </c>
    </row>
    <row r="15" spans="1:6" ht="15.75">
      <c r="A15" s="10"/>
      <c r="B15" s="82" t="s">
        <v>21</v>
      </c>
      <c r="C15" s="83"/>
      <c r="D15" s="84"/>
      <c r="E15" s="85"/>
      <c r="F15" s="86">
        <f>+F13+F14</f>
        <v>0</v>
      </c>
    </row>
  </sheetData>
  <sheetProtection selectLockedCells="1" selectUnlockedCells="1"/>
  <printOptions/>
  <pageMargins left="0.7" right="0.7" top="0.75" bottom="0.75" header="0.3" footer="0.3"/>
  <pageSetup horizontalDpi="300" verticalDpi="300" orientation="portrait"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IV127"/>
  <sheetViews>
    <sheetView view="pageBreakPreview" zoomScaleSheetLayoutView="100" zoomScalePageLayoutView="0" workbookViewId="0" topLeftCell="A49">
      <selection activeCell="B82" sqref="B82:E82"/>
    </sheetView>
  </sheetViews>
  <sheetFormatPr defaultColWidth="9.00390625" defaultRowHeight="12.75"/>
  <cols>
    <col min="1" max="1" width="1.37890625" style="132" customWidth="1"/>
    <col min="2" max="2" width="62.625" style="133" customWidth="1"/>
    <col min="3" max="3" width="14.125" style="134" customWidth="1"/>
    <col min="4" max="4" width="16.75390625" style="122" customWidth="1"/>
    <col min="5" max="5" width="13.875" style="122" bestFit="1" customWidth="1"/>
    <col min="6" max="6" width="17.375" style="122" bestFit="1" customWidth="1"/>
    <col min="7" max="248" width="9.125" style="123" customWidth="1"/>
    <col min="249" max="16384" width="9.125" style="124" customWidth="1"/>
  </cols>
  <sheetData>
    <row r="2" spans="1:3" ht="12.75">
      <c r="A2" s="119"/>
      <c r="B2" s="120" t="s">
        <v>30</v>
      </c>
      <c r="C2" s="121"/>
    </row>
    <row r="3" spans="1:3" ht="12.75">
      <c r="A3" s="119"/>
      <c r="B3" s="120"/>
      <c r="C3" s="121"/>
    </row>
    <row r="4" spans="1:5" ht="39.75" customHeight="1">
      <c r="A4" s="119"/>
      <c r="B4" s="807" t="s">
        <v>31</v>
      </c>
      <c r="C4" s="807"/>
      <c r="D4" s="807"/>
      <c r="E4" s="807"/>
    </row>
    <row r="5" spans="1:3" ht="12.75">
      <c r="A5" s="119"/>
      <c r="B5" s="125"/>
      <c r="C5" s="121"/>
    </row>
    <row r="6" spans="1:5" ht="12.75">
      <c r="A6" s="119"/>
      <c r="B6" s="126" t="s">
        <v>32</v>
      </c>
      <c r="C6" s="127"/>
      <c r="D6" s="127"/>
      <c r="E6" s="127"/>
    </row>
    <row r="7" spans="1:5" ht="18.75" customHeight="1">
      <c r="A7" s="119"/>
      <c r="B7" s="808" t="s">
        <v>33</v>
      </c>
      <c r="C7" s="808"/>
      <c r="D7" s="808"/>
      <c r="E7" s="808"/>
    </row>
    <row r="8" spans="1:5" ht="12.75">
      <c r="A8" s="119"/>
      <c r="B8" s="126" t="s">
        <v>34</v>
      </c>
      <c r="C8" s="127"/>
      <c r="D8" s="127"/>
      <c r="E8" s="127"/>
    </row>
    <row r="9" spans="1:5" ht="12.75">
      <c r="A9" s="119"/>
      <c r="B9" s="126" t="s">
        <v>35</v>
      </c>
      <c r="C9" s="127"/>
      <c r="D9" s="127"/>
      <c r="E9" s="127"/>
    </row>
    <row r="10" spans="1:5" ht="12.75">
      <c r="A10" s="119"/>
      <c r="B10" s="126" t="s">
        <v>36</v>
      </c>
      <c r="C10" s="127"/>
      <c r="D10" s="127"/>
      <c r="E10" s="127"/>
    </row>
    <row r="11" spans="1:5" ht="12.75" customHeight="1">
      <c r="A11" s="119"/>
      <c r="B11" s="808" t="s">
        <v>37</v>
      </c>
      <c r="C11" s="808"/>
      <c r="D11" s="808"/>
      <c r="E11" s="808"/>
    </row>
    <row r="12" spans="1:3" ht="12.75">
      <c r="A12" s="119"/>
      <c r="B12" s="125"/>
      <c r="C12" s="121"/>
    </row>
    <row r="13" spans="1:5" ht="12.75" customHeight="1">
      <c r="A13" s="119"/>
      <c r="B13" s="808" t="s">
        <v>38</v>
      </c>
      <c r="C13" s="808"/>
      <c r="D13" s="808"/>
      <c r="E13" s="808"/>
    </row>
    <row r="14" spans="1:5" ht="12.75" customHeight="1">
      <c r="A14" s="119"/>
      <c r="B14" s="808" t="s">
        <v>29</v>
      </c>
      <c r="C14" s="808"/>
      <c r="D14" s="808"/>
      <c r="E14" s="808"/>
    </row>
    <row r="15" spans="1:5" ht="12.75" customHeight="1">
      <c r="A15" s="119"/>
      <c r="B15" s="808" t="s">
        <v>39</v>
      </c>
      <c r="C15" s="808"/>
      <c r="D15" s="808"/>
      <c r="E15" s="808"/>
    </row>
    <row r="16" spans="1:5" ht="12.75" customHeight="1">
      <c r="A16" s="119"/>
      <c r="B16" s="808" t="s">
        <v>40</v>
      </c>
      <c r="C16" s="808"/>
      <c r="D16" s="808"/>
      <c r="E16" s="808"/>
    </row>
    <row r="17" spans="1:5" ht="12.75" customHeight="1">
      <c r="A17" s="119"/>
      <c r="B17" s="808" t="s">
        <v>41</v>
      </c>
      <c r="C17" s="808"/>
      <c r="D17" s="808"/>
      <c r="E17" s="808"/>
    </row>
    <row r="18" spans="1:5" ht="12.75">
      <c r="A18" s="119"/>
      <c r="B18" s="128" t="s">
        <v>42</v>
      </c>
      <c r="C18" s="127"/>
      <c r="D18" s="127"/>
      <c r="E18" s="127"/>
    </row>
    <row r="19" spans="1:5" ht="12.75" customHeight="1">
      <c r="A19" s="119"/>
      <c r="B19" s="808" t="s">
        <v>43</v>
      </c>
      <c r="C19" s="808"/>
      <c r="D19" s="808"/>
      <c r="E19" s="808"/>
    </row>
    <row r="20" spans="1:5" ht="12.75" customHeight="1">
      <c r="A20" s="119"/>
      <c r="B20" s="808" t="s">
        <v>44</v>
      </c>
      <c r="C20" s="808"/>
      <c r="D20" s="808"/>
      <c r="E20" s="808"/>
    </row>
    <row r="21" spans="1:5" ht="17.25" customHeight="1">
      <c r="A21" s="119"/>
      <c r="B21" s="808" t="s">
        <v>45</v>
      </c>
      <c r="C21" s="808"/>
      <c r="D21" s="808"/>
      <c r="E21" s="808"/>
    </row>
    <row r="22" spans="1:5" ht="15.75" customHeight="1">
      <c r="A22" s="119"/>
      <c r="B22" s="808" t="s">
        <v>46</v>
      </c>
      <c r="C22" s="808"/>
      <c r="D22" s="808"/>
      <c r="E22" s="808"/>
    </row>
    <row r="23" spans="1:5" ht="12.75">
      <c r="A23" s="119"/>
      <c r="B23" s="126"/>
      <c r="C23" s="127"/>
      <c r="D23" s="127"/>
      <c r="E23" s="127"/>
    </row>
    <row r="24" spans="1:5" ht="12.75" customHeight="1">
      <c r="A24" s="119"/>
      <c r="B24" s="808" t="s">
        <v>47</v>
      </c>
      <c r="C24" s="808"/>
      <c r="D24" s="808"/>
      <c r="E24" s="808"/>
    </row>
    <row r="25" spans="1:5" ht="12.75" customHeight="1">
      <c r="A25" s="119"/>
      <c r="B25" s="808" t="s">
        <v>48</v>
      </c>
      <c r="C25" s="808"/>
      <c r="D25" s="808"/>
      <c r="E25" s="808"/>
    </row>
    <row r="26" spans="1:5" ht="12.75" customHeight="1">
      <c r="A26" s="119"/>
      <c r="B26" s="808" t="s">
        <v>49</v>
      </c>
      <c r="C26" s="808"/>
      <c r="D26" s="808"/>
      <c r="E26" s="808"/>
    </row>
    <row r="27" spans="1:5" ht="12.75" customHeight="1">
      <c r="A27" s="119"/>
      <c r="B27" s="808" t="s">
        <v>50</v>
      </c>
      <c r="C27" s="808"/>
      <c r="D27" s="808"/>
      <c r="E27" s="808"/>
    </row>
    <row r="28" spans="1:5" ht="12.75" customHeight="1">
      <c r="A28" s="119"/>
      <c r="B28" s="808" t="s">
        <v>51</v>
      </c>
      <c r="C28" s="808"/>
      <c r="D28" s="808"/>
      <c r="E28" s="808"/>
    </row>
    <row r="29" spans="1:5" ht="12.75">
      <c r="A29" s="119"/>
      <c r="B29" s="128"/>
      <c r="C29" s="129"/>
      <c r="D29" s="129"/>
      <c r="E29" s="129"/>
    </row>
    <row r="30" spans="1:5" ht="17.25" customHeight="1">
      <c r="A30" s="119"/>
      <c r="B30" s="808" t="s">
        <v>52</v>
      </c>
      <c r="C30" s="808"/>
      <c r="D30" s="808"/>
      <c r="E30" s="808"/>
    </row>
    <row r="31" spans="1:5" ht="12.75">
      <c r="A31" s="119"/>
      <c r="B31" s="128"/>
      <c r="C31" s="129"/>
      <c r="D31" s="129"/>
      <c r="E31" s="129"/>
    </row>
    <row r="32" spans="1:5" ht="27" customHeight="1">
      <c r="A32" s="119"/>
      <c r="B32" s="808" t="s">
        <v>53</v>
      </c>
      <c r="C32" s="808"/>
      <c r="D32" s="808"/>
      <c r="E32" s="808"/>
    </row>
    <row r="33" spans="1:5" ht="9.75" customHeight="1">
      <c r="A33" s="119"/>
      <c r="B33" s="128"/>
      <c r="C33" s="129"/>
      <c r="D33" s="129"/>
      <c r="E33" s="129"/>
    </row>
    <row r="34" spans="1:5" ht="27.75" customHeight="1">
      <c r="A34" s="119"/>
      <c r="B34" s="808" t="s">
        <v>54</v>
      </c>
      <c r="C34" s="808"/>
      <c r="D34" s="808"/>
      <c r="E34" s="808"/>
    </row>
    <row r="35" spans="1:5" ht="9.75" customHeight="1">
      <c r="A35" s="119"/>
      <c r="B35" s="128"/>
      <c r="C35" s="129"/>
      <c r="D35" s="129"/>
      <c r="E35" s="129"/>
    </row>
    <row r="36" spans="1:5" ht="29.25" customHeight="1">
      <c r="A36" s="119"/>
      <c r="B36" s="819" t="s">
        <v>222</v>
      </c>
      <c r="C36" s="819"/>
      <c r="D36" s="819"/>
      <c r="E36" s="819"/>
    </row>
    <row r="37" spans="1:5" ht="9.75" customHeight="1">
      <c r="A37" s="119"/>
      <c r="B37" s="128"/>
      <c r="C37" s="129"/>
      <c r="D37" s="129"/>
      <c r="E37" s="129"/>
    </row>
    <row r="38" spans="1:5" ht="12.75" customHeight="1">
      <c r="A38" s="119"/>
      <c r="B38" s="808" t="s">
        <v>55</v>
      </c>
      <c r="C38" s="808"/>
      <c r="D38" s="808"/>
      <c r="E38" s="808"/>
    </row>
    <row r="39" spans="1:5" ht="12.75">
      <c r="A39" s="119"/>
      <c r="B39" s="126"/>
      <c r="C39" s="127"/>
      <c r="D39" s="127"/>
      <c r="E39" s="127"/>
    </row>
    <row r="40" spans="1:3" ht="12.75">
      <c r="A40" s="119"/>
      <c r="B40" s="120" t="s">
        <v>57</v>
      </c>
      <c r="C40" s="121"/>
    </row>
    <row r="41" spans="1:3" ht="12.75">
      <c r="A41" s="119"/>
      <c r="B41" s="120"/>
      <c r="C41" s="121"/>
    </row>
    <row r="42" spans="1:5" ht="24.75" customHeight="1">
      <c r="A42" s="119"/>
      <c r="B42" s="808" t="s">
        <v>58</v>
      </c>
      <c r="C42" s="808"/>
      <c r="D42" s="808"/>
      <c r="E42" s="808"/>
    </row>
    <row r="43" spans="1:5" ht="8.25" customHeight="1">
      <c r="A43" s="119"/>
      <c r="B43" s="808"/>
      <c r="C43" s="808"/>
      <c r="D43" s="808"/>
      <c r="E43" s="808"/>
    </row>
    <row r="44" spans="1:5" ht="12.75" hidden="1">
      <c r="A44" s="119"/>
      <c r="B44" s="808"/>
      <c r="C44" s="808"/>
      <c r="D44" s="808"/>
      <c r="E44" s="808"/>
    </row>
    <row r="45" spans="1:5" ht="12.75">
      <c r="A45" s="119"/>
      <c r="B45" s="126"/>
      <c r="C45" s="127"/>
      <c r="D45" s="127"/>
      <c r="E45" s="127"/>
    </row>
    <row r="46" spans="1:256" s="123" customFormat="1" ht="12.75">
      <c r="A46" s="119"/>
      <c r="B46" s="126" t="s">
        <v>59</v>
      </c>
      <c r="C46" s="127"/>
      <c r="D46" s="127"/>
      <c r="E46" s="127"/>
      <c r="F46" s="122"/>
      <c r="IO46" s="124"/>
      <c r="IP46" s="124"/>
      <c r="IQ46" s="124"/>
      <c r="IR46" s="124"/>
      <c r="IS46" s="124"/>
      <c r="IT46" s="124"/>
      <c r="IU46" s="124"/>
      <c r="IV46" s="124"/>
    </row>
    <row r="47" spans="1:256" s="123" customFormat="1" ht="12.75">
      <c r="A47" s="119"/>
      <c r="B47" s="808" t="s">
        <v>60</v>
      </c>
      <c r="C47" s="808"/>
      <c r="D47" s="808"/>
      <c r="E47" s="808"/>
      <c r="F47" s="122"/>
      <c r="IO47" s="124"/>
      <c r="IP47" s="124"/>
      <c r="IQ47" s="124"/>
      <c r="IR47" s="124"/>
      <c r="IS47" s="124"/>
      <c r="IT47" s="124"/>
      <c r="IU47" s="124"/>
      <c r="IV47" s="124"/>
    </row>
    <row r="48" spans="1:256" s="123" customFormat="1" ht="15.75" customHeight="1">
      <c r="A48" s="119"/>
      <c r="B48" s="808" t="s">
        <v>61</v>
      </c>
      <c r="C48" s="808"/>
      <c r="D48" s="808"/>
      <c r="E48" s="808"/>
      <c r="F48" s="122"/>
      <c r="IO48" s="124"/>
      <c r="IP48" s="124"/>
      <c r="IQ48" s="124"/>
      <c r="IR48" s="124"/>
      <c r="IS48" s="124"/>
      <c r="IT48" s="124"/>
      <c r="IU48" s="124"/>
      <c r="IV48" s="124"/>
    </row>
    <row r="49" spans="1:256" s="123" customFormat="1" ht="54" customHeight="1">
      <c r="A49" s="119"/>
      <c r="B49" s="808" t="s">
        <v>62</v>
      </c>
      <c r="C49" s="808"/>
      <c r="D49" s="808"/>
      <c r="E49" s="808"/>
      <c r="F49" s="122"/>
      <c r="IO49" s="124"/>
      <c r="IP49" s="124"/>
      <c r="IQ49" s="124"/>
      <c r="IR49" s="124"/>
      <c r="IS49" s="124"/>
      <c r="IT49" s="124"/>
      <c r="IU49" s="124"/>
      <c r="IV49" s="124"/>
    </row>
    <row r="50" spans="1:256" s="123" customFormat="1" ht="12.75">
      <c r="A50" s="119"/>
      <c r="B50" s="126"/>
      <c r="C50" s="127"/>
      <c r="D50" s="127"/>
      <c r="E50" s="127"/>
      <c r="F50" s="122"/>
      <c r="IO50" s="124"/>
      <c r="IP50" s="124"/>
      <c r="IQ50" s="124"/>
      <c r="IR50" s="124"/>
      <c r="IS50" s="124"/>
      <c r="IT50" s="124"/>
      <c r="IU50" s="124"/>
      <c r="IV50" s="124"/>
    </row>
    <row r="51" spans="1:256" s="123" customFormat="1" ht="12.75">
      <c r="A51" s="119"/>
      <c r="B51" s="808" t="s">
        <v>63</v>
      </c>
      <c r="C51" s="808"/>
      <c r="D51" s="808"/>
      <c r="E51" s="808"/>
      <c r="F51" s="122"/>
      <c r="IO51" s="124"/>
      <c r="IP51" s="124"/>
      <c r="IQ51" s="124"/>
      <c r="IR51" s="124"/>
      <c r="IS51" s="124"/>
      <c r="IT51" s="124"/>
      <c r="IU51" s="124"/>
      <c r="IV51" s="124"/>
    </row>
    <row r="52" spans="1:256" s="123" customFormat="1" ht="12.75" customHeight="1">
      <c r="A52" s="119"/>
      <c r="B52" s="808" t="s">
        <v>64</v>
      </c>
      <c r="C52" s="808"/>
      <c r="D52" s="808"/>
      <c r="E52" s="808"/>
      <c r="F52" s="122"/>
      <c r="IO52" s="124"/>
      <c r="IP52" s="124"/>
      <c r="IQ52" s="124"/>
      <c r="IR52" s="124"/>
      <c r="IS52" s="124"/>
      <c r="IT52" s="124"/>
      <c r="IU52" s="124"/>
      <c r="IV52" s="124"/>
    </row>
    <row r="53" spans="1:256" s="123" customFormat="1" ht="12.75" customHeight="1">
      <c r="A53" s="119"/>
      <c r="B53" s="808" t="s">
        <v>65</v>
      </c>
      <c r="C53" s="808"/>
      <c r="D53" s="808"/>
      <c r="E53" s="808"/>
      <c r="F53" s="122"/>
      <c r="IO53" s="124"/>
      <c r="IP53" s="124"/>
      <c r="IQ53" s="124"/>
      <c r="IR53" s="124"/>
      <c r="IS53" s="124"/>
      <c r="IT53" s="124"/>
      <c r="IU53" s="124"/>
      <c r="IV53" s="124"/>
    </row>
    <row r="54" spans="1:256" s="123" customFormat="1" ht="12.75" customHeight="1">
      <c r="A54" s="119"/>
      <c r="B54" s="808" t="s">
        <v>66</v>
      </c>
      <c r="C54" s="808"/>
      <c r="D54" s="808"/>
      <c r="E54" s="808"/>
      <c r="F54" s="122"/>
      <c r="IO54" s="124"/>
      <c r="IP54" s="124"/>
      <c r="IQ54" s="124"/>
      <c r="IR54" s="124"/>
      <c r="IS54" s="124"/>
      <c r="IT54" s="124"/>
      <c r="IU54" s="124"/>
      <c r="IV54" s="124"/>
    </row>
    <row r="55" spans="1:256" s="123" customFormat="1" ht="12.75" customHeight="1">
      <c r="A55" s="119"/>
      <c r="B55" s="808" t="s">
        <v>67</v>
      </c>
      <c r="C55" s="808"/>
      <c r="D55" s="808"/>
      <c r="E55" s="808"/>
      <c r="F55" s="122"/>
      <c r="IO55" s="124"/>
      <c r="IP55" s="124"/>
      <c r="IQ55" s="124"/>
      <c r="IR55" s="124"/>
      <c r="IS55" s="124"/>
      <c r="IT55" s="124"/>
      <c r="IU55" s="124"/>
      <c r="IV55" s="124"/>
    </row>
    <row r="56" spans="1:256" s="123" customFormat="1" ht="12.75" customHeight="1">
      <c r="A56" s="119"/>
      <c r="B56" s="808" t="s">
        <v>68</v>
      </c>
      <c r="C56" s="808"/>
      <c r="D56" s="808"/>
      <c r="E56" s="808"/>
      <c r="F56" s="122"/>
      <c r="IO56" s="124"/>
      <c r="IP56" s="124"/>
      <c r="IQ56" s="124"/>
      <c r="IR56" s="124"/>
      <c r="IS56" s="124"/>
      <c r="IT56" s="124"/>
      <c r="IU56" s="124"/>
      <c r="IV56" s="124"/>
    </row>
    <row r="57" spans="1:256" s="123" customFormat="1" ht="12.75" customHeight="1">
      <c r="A57" s="119"/>
      <c r="B57" s="808" t="s">
        <v>69</v>
      </c>
      <c r="C57" s="808"/>
      <c r="D57" s="808"/>
      <c r="E57" s="808"/>
      <c r="F57" s="122"/>
      <c r="IO57" s="124"/>
      <c r="IP57" s="124"/>
      <c r="IQ57" s="124"/>
      <c r="IR57" s="124"/>
      <c r="IS57" s="124"/>
      <c r="IT57" s="124"/>
      <c r="IU57" s="124"/>
      <c r="IV57" s="124"/>
    </row>
    <row r="58" spans="1:256" s="123" customFormat="1" ht="12" customHeight="1">
      <c r="A58" s="119"/>
      <c r="B58" s="126"/>
      <c r="C58" s="127"/>
      <c r="D58" s="127"/>
      <c r="E58" s="127"/>
      <c r="F58" s="122"/>
      <c r="IO58" s="124"/>
      <c r="IP58" s="124"/>
      <c r="IQ58" s="124"/>
      <c r="IR58" s="124"/>
      <c r="IS58" s="124"/>
      <c r="IT58" s="124"/>
      <c r="IU58" s="124"/>
      <c r="IV58" s="124"/>
    </row>
    <row r="59" spans="1:256" s="123" customFormat="1" ht="24.75" customHeight="1">
      <c r="A59" s="119"/>
      <c r="B59" s="808" t="s">
        <v>70</v>
      </c>
      <c r="C59" s="808"/>
      <c r="D59" s="808"/>
      <c r="E59" s="808"/>
      <c r="F59" s="122"/>
      <c r="IO59" s="124"/>
      <c r="IP59" s="124"/>
      <c r="IQ59" s="124"/>
      <c r="IR59" s="124"/>
      <c r="IS59" s="124"/>
      <c r="IT59" s="124"/>
      <c r="IU59" s="124"/>
      <c r="IV59" s="124"/>
    </row>
    <row r="60" spans="1:256" s="123" customFormat="1" ht="12.75">
      <c r="A60" s="119"/>
      <c r="B60" s="126"/>
      <c r="C60" s="127"/>
      <c r="D60" s="127"/>
      <c r="E60" s="127"/>
      <c r="F60" s="122"/>
      <c r="IO60" s="124"/>
      <c r="IP60" s="124"/>
      <c r="IQ60" s="124"/>
      <c r="IR60" s="124"/>
      <c r="IS60" s="124"/>
      <c r="IT60" s="124"/>
      <c r="IU60" s="124"/>
      <c r="IV60" s="124"/>
    </row>
    <row r="61" spans="1:256" s="123" customFormat="1" ht="12.75" customHeight="1">
      <c r="A61" s="119"/>
      <c r="B61" s="808" t="s">
        <v>71</v>
      </c>
      <c r="C61" s="808"/>
      <c r="D61" s="808"/>
      <c r="E61" s="808"/>
      <c r="F61" s="122"/>
      <c r="IO61" s="124"/>
      <c r="IP61" s="124"/>
      <c r="IQ61" s="124"/>
      <c r="IR61" s="124"/>
      <c r="IS61" s="124"/>
      <c r="IT61" s="124"/>
      <c r="IU61" s="124"/>
      <c r="IV61" s="124"/>
    </row>
    <row r="62" spans="1:256" s="123" customFormat="1" ht="12.75">
      <c r="A62" s="119"/>
      <c r="B62" s="808" t="s">
        <v>193</v>
      </c>
      <c r="C62" s="808"/>
      <c r="D62" s="808"/>
      <c r="E62" s="808"/>
      <c r="F62" s="122"/>
      <c r="IO62" s="124"/>
      <c r="IP62" s="124"/>
      <c r="IQ62" s="124"/>
      <c r="IR62" s="124"/>
      <c r="IS62" s="124"/>
      <c r="IT62" s="124"/>
      <c r="IU62" s="124"/>
      <c r="IV62" s="124"/>
    </row>
    <row r="63" spans="1:256" s="123" customFormat="1" ht="12.75">
      <c r="A63" s="119"/>
      <c r="B63" s="808" t="s">
        <v>72</v>
      </c>
      <c r="C63" s="808"/>
      <c r="D63" s="808"/>
      <c r="E63" s="808"/>
      <c r="F63" s="122"/>
      <c r="IO63" s="124"/>
      <c r="IP63" s="124"/>
      <c r="IQ63" s="124"/>
      <c r="IR63" s="124"/>
      <c r="IS63" s="124"/>
      <c r="IT63" s="124"/>
      <c r="IU63" s="124"/>
      <c r="IV63" s="124"/>
    </row>
    <row r="64" spans="1:256" s="123" customFormat="1" ht="12.75">
      <c r="A64" s="119"/>
      <c r="B64" s="808" t="s">
        <v>73</v>
      </c>
      <c r="C64" s="808"/>
      <c r="D64" s="808"/>
      <c r="E64" s="808"/>
      <c r="F64" s="122"/>
      <c r="IO64" s="124"/>
      <c r="IP64" s="124"/>
      <c r="IQ64" s="124"/>
      <c r="IR64" s="124"/>
      <c r="IS64" s="124"/>
      <c r="IT64" s="124"/>
      <c r="IU64" s="124"/>
      <c r="IV64" s="124"/>
    </row>
    <row r="65" spans="1:256" s="123" customFormat="1" ht="12.75">
      <c r="A65" s="119"/>
      <c r="B65" s="808" t="s">
        <v>74</v>
      </c>
      <c r="C65" s="808"/>
      <c r="D65" s="808"/>
      <c r="E65" s="808"/>
      <c r="F65" s="122"/>
      <c r="IO65" s="124"/>
      <c r="IP65" s="124"/>
      <c r="IQ65" s="124"/>
      <c r="IR65" s="124"/>
      <c r="IS65" s="124"/>
      <c r="IT65" s="124"/>
      <c r="IU65" s="124"/>
      <c r="IV65" s="124"/>
    </row>
    <row r="66" spans="1:256" s="123" customFormat="1" ht="12.75">
      <c r="A66" s="119"/>
      <c r="B66" s="808" t="s">
        <v>75</v>
      </c>
      <c r="C66" s="808"/>
      <c r="D66" s="808"/>
      <c r="E66" s="808"/>
      <c r="F66" s="122"/>
      <c r="IO66" s="124"/>
      <c r="IP66" s="124"/>
      <c r="IQ66" s="124"/>
      <c r="IR66" s="124"/>
      <c r="IS66" s="124"/>
      <c r="IT66" s="124"/>
      <c r="IU66" s="124"/>
      <c r="IV66" s="124"/>
    </row>
    <row r="67" spans="1:256" s="123" customFormat="1" ht="12.75">
      <c r="A67" s="119"/>
      <c r="B67" s="808" t="s">
        <v>76</v>
      </c>
      <c r="C67" s="808"/>
      <c r="D67" s="808"/>
      <c r="E67" s="808"/>
      <c r="F67" s="122"/>
      <c r="IO67" s="124"/>
      <c r="IP67" s="124"/>
      <c r="IQ67" s="124"/>
      <c r="IR67" s="124"/>
      <c r="IS67" s="124"/>
      <c r="IT67" s="124"/>
      <c r="IU67" s="124"/>
      <c r="IV67" s="124"/>
    </row>
    <row r="68" spans="1:256" s="123" customFormat="1" ht="12.75">
      <c r="A68" s="119"/>
      <c r="B68" s="808" t="s">
        <v>77</v>
      </c>
      <c r="C68" s="808"/>
      <c r="D68" s="808"/>
      <c r="E68" s="808"/>
      <c r="F68" s="122"/>
      <c r="IO68" s="124"/>
      <c r="IP68" s="124"/>
      <c r="IQ68" s="124"/>
      <c r="IR68" s="124"/>
      <c r="IS68" s="124"/>
      <c r="IT68" s="124"/>
      <c r="IU68" s="124"/>
      <c r="IV68" s="124"/>
    </row>
    <row r="69" spans="1:256" s="123" customFormat="1" ht="12.75">
      <c r="A69" s="119"/>
      <c r="B69" s="808" t="s">
        <v>78</v>
      </c>
      <c r="C69" s="808"/>
      <c r="D69" s="808"/>
      <c r="E69" s="808"/>
      <c r="F69" s="122"/>
      <c r="IO69" s="124"/>
      <c r="IP69" s="124"/>
      <c r="IQ69" s="124"/>
      <c r="IR69" s="124"/>
      <c r="IS69" s="124"/>
      <c r="IT69" s="124"/>
      <c r="IU69" s="124"/>
      <c r="IV69" s="124"/>
    </row>
    <row r="70" spans="1:256" s="123" customFormat="1" ht="24.75" customHeight="1">
      <c r="A70" s="119"/>
      <c r="B70" s="808" t="s">
        <v>79</v>
      </c>
      <c r="C70" s="808"/>
      <c r="D70" s="808"/>
      <c r="E70" s="808"/>
      <c r="F70" s="122"/>
      <c r="IO70" s="124"/>
      <c r="IP70" s="124"/>
      <c r="IQ70" s="124"/>
      <c r="IR70" s="124"/>
      <c r="IS70" s="124"/>
      <c r="IT70" s="124"/>
      <c r="IU70" s="124"/>
      <c r="IV70" s="124"/>
    </row>
    <row r="71" spans="1:256" s="123" customFormat="1" ht="12.75">
      <c r="A71" s="119"/>
      <c r="B71" s="808" t="s">
        <v>80</v>
      </c>
      <c r="C71" s="808"/>
      <c r="D71" s="808"/>
      <c r="E71" s="808"/>
      <c r="F71" s="122"/>
      <c r="IO71" s="124"/>
      <c r="IP71" s="124"/>
      <c r="IQ71" s="124"/>
      <c r="IR71" s="124"/>
      <c r="IS71" s="124"/>
      <c r="IT71" s="124"/>
      <c r="IU71" s="124"/>
      <c r="IV71" s="124"/>
    </row>
    <row r="72" spans="1:256" s="123" customFormat="1" ht="12.75">
      <c r="A72" s="119"/>
      <c r="B72" s="808" t="s">
        <v>81</v>
      </c>
      <c r="C72" s="808"/>
      <c r="D72" s="808"/>
      <c r="E72" s="808"/>
      <c r="F72" s="122"/>
      <c r="IO72" s="124"/>
      <c r="IP72" s="124"/>
      <c r="IQ72" s="124"/>
      <c r="IR72" s="124"/>
      <c r="IS72" s="124"/>
      <c r="IT72" s="124"/>
      <c r="IU72" s="124"/>
      <c r="IV72" s="124"/>
    </row>
    <row r="73" spans="1:256" s="123" customFormat="1" ht="12.75">
      <c r="A73" s="119"/>
      <c r="B73" s="808" t="s">
        <v>82</v>
      </c>
      <c r="C73" s="808"/>
      <c r="D73" s="808"/>
      <c r="E73" s="808"/>
      <c r="F73" s="122"/>
      <c r="IO73" s="124"/>
      <c r="IP73" s="124"/>
      <c r="IQ73" s="124"/>
      <c r="IR73" s="124"/>
      <c r="IS73" s="124"/>
      <c r="IT73" s="124"/>
      <c r="IU73" s="124"/>
      <c r="IV73" s="124"/>
    </row>
    <row r="74" spans="1:256" s="123" customFormat="1" ht="9.75" customHeight="1">
      <c r="A74" s="119"/>
      <c r="B74" s="808"/>
      <c r="C74" s="808"/>
      <c r="D74" s="808"/>
      <c r="E74" s="808"/>
      <c r="F74" s="122"/>
      <c r="IO74" s="124"/>
      <c r="IP74" s="124"/>
      <c r="IQ74" s="124"/>
      <c r="IR74" s="124"/>
      <c r="IS74" s="124"/>
      <c r="IT74" s="124"/>
      <c r="IU74" s="124"/>
      <c r="IV74" s="124"/>
    </row>
    <row r="75" spans="1:256" s="123" customFormat="1" ht="24.75" customHeight="1">
      <c r="A75" s="119"/>
      <c r="B75" s="808" t="s">
        <v>83</v>
      </c>
      <c r="C75" s="808"/>
      <c r="D75" s="808"/>
      <c r="E75" s="808"/>
      <c r="F75" s="122"/>
      <c r="IO75" s="124"/>
      <c r="IP75" s="124"/>
      <c r="IQ75" s="124"/>
      <c r="IR75" s="124"/>
      <c r="IS75" s="124"/>
      <c r="IT75" s="124"/>
      <c r="IU75" s="124"/>
      <c r="IV75" s="124"/>
    </row>
    <row r="76" spans="1:256" s="123" customFormat="1" ht="11.25" customHeight="1">
      <c r="A76" s="119"/>
      <c r="B76" s="128"/>
      <c r="C76" s="129"/>
      <c r="D76" s="129"/>
      <c r="E76" s="129"/>
      <c r="F76" s="122"/>
      <c r="IO76" s="124"/>
      <c r="IP76" s="124"/>
      <c r="IQ76" s="124"/>
      <c r="IR76" s="124"/>
      <c r="IS76" s="124"/>
      <c r="IT76" s="124"/>
      <c r="IU76" s="124"/>
      <c r="IV76" s="124"/>
    </row>
    <row r="77" spans="1:256" s="123" customFormat="1" ht="24.75" customHeight="1">
      <c r="A77" s="119"/>
      <c r="B77" s="808" t="s">
        <v>84</v>
      </c>
      <c r="C77" s="808"/>
      <c r="D77" s="808"/>
      <c r="E77" s="808"/>
      <c r="F77" s="122"/>
      <c r="IO77" s="124"/>
      <c r="IP77" s="124"/>
      <c r="IQ77" s="124"/>
      <c r="IR77" s="124"/>
      <c r="IS77" s="124"/>
      <c r="IT77" s="124"/>
      <c r="IU77" s="124"/>
      <c r="IV77" s="124"/>
    </row>
    <row r="80" spans="1:4" ht="12.75">
      <c r="A80" s="119"/>
      <c r="B80" s="120" t="s">
        <v>85</v>
      </c>
      <c r="C80" s="121"/>
      <c r="D80" s="130"/>
    </row>
    <row r="81" spans="1:4" ht="12.75">
      <c r="A81" s="119"/>
      <c r="B81" s="120"/>
      <c r="C81" s="121"/>
      <c r="D81" s="130"/>
    </row>
    <row r="82" spans="1:256" s="123" customFormat="1" ht="24.75" customHeight="1">
      <c r="A82" s="119"/>
      <c r="B82" s="807" t="s">
        <v>136</v>
      </c>
      <c r="C82" s="807"/>
      <c r="D82" s="807"/>
      <c r="E82" s="807"/>
      <c r="F82" s="122"/>
      <c r="IO82" s="124"/>
      <c r="IP82" s="124"/>
      <c r="IQ82" s="124"/>
      <c r="IR82" s="124"/>
      <c r="IS82" s="124"/>
      <c r="IT82" s="124"/>
      <c r="IU82" s="124"/>
      <c r="IV82" s="124"/>
    </row>
    <row r="83" spans="1:256" s="123" customFormat="1" ht="12.75">
      <c r="A83" s="119"/>
      <c r="B83" s="120"/>
      <c r="C83" s="121"/>
      <c r="D83" s="130"/>
      <c r="E83" s="122"/>
      <c r="F83" s="122"/>
      <c r="IO83" s="124"/>
      <c r="IP83" s="124"/>
      <c r="IQ83" s="124"/>
      <c r="IR83" s="124"/>
      <c r="IS83" s="124"/>
      <c r="IT83" s="124"/>
      <c r="IU83" s="124"/>
      <c r="IV83" s="124"/>
    </row>
    <row r="84" spans="1:256" s="123" customFormat="1" ht="12.75">
      <c r="A84" s="119"/>
      <c r="B84" s="126" t="s">
        <v>32</v>
      </c>
      <c r="C84" s="131"/>
      <c r="D84" s="131"/>
      <c r="E84" s="131"/>
      <c r="F84" s="122"/>
      <c r="IO84" s="124"/>
      <c r="IP84" s="124"/>
      <c r="IQ84" s="124"/>
      <c r="IR84" s="124"/>
      <c r="IS84" s="124"/>
      <c r="IT84" s="124"/>
      <c r="IU84" s="124"/>
      <c r="IV84" s="124"/>
    </row>
    <row r="85" spans="1:256" s="123" customFormat="1" ht="16.5" customHeight="1">
      <c r="A85" s="119"/>
      <c r="B85" s="808" t="s">
        <v>86</v>
      </c>
      <c r="C85" s="808"/>
      <c r="D85" s="808"/>
      <c r="E85" s="808"/>
      <c r="F85" s="122"/>
      <c r="IO85" s="124"/>
      <c r="IP85" s="124"/>
      <c r="IQ85" s="124"/>
      <c r="IR85" s="124"/>
      <c r="IS85" s="124"/>
      <c r="IT85" s="124"/>
      <c r="IU85" s="124"/>
      <c r="IV85" s="124"/>
    </row>
    <row r="86" spans="1:256" s="123" customFormat="1" ht="12.75">
      <c r="A86" s="119"/>
      <c r="B86" s="126" t="s">
        <v>87</v>
      </c>
      <c r="C86" s="127"/>
      <c r="D86" s="127"/>
      <c r="E86" s="127"/>
      <c r="F86" s="122"/>
      <c r="IO86" s="124"/>
      <c r="IP86" s="124"/>
      <c r="IQ86" s="124"/>
      <c r="IR86" s="124"/>
      <c r="IS86" s="124"/>
      <c r="IT86" s="124"/>
      <c r="IU86" s="124"/>
      <c r="IV86" s="124"/>
    </row>
    <row r="87" spans="1:256" s="123" customFormat="1" ht="12.75">
      <c r="A87" s="119"/>
      <c r="B87" s="808" t="s">
        <v>88</v>
      </c>
      <c r="C87" s="808"/>
      <c r="D87" s="808"/>
      <c r="E87" s="808"/>
      <c r="F87" s="122"/>
      <c r="IO87" s="124"/>
      <c r="IP87" s="124"/>
      <c r="IQ87" s="124"/>
      <c r="IR87" s="124"/>
      <c r="IS87" s="124"/>
      <c r="IT87" s="124"/>
      <c r="IU87" s="124"/>
      <c r="IV87" s="124"/>
    </row>
    <row r="88" spans="1:256" s="123" customFormat="1" ht="12.75">
      <c r="A88" s="119"/>
      <c r="B88" s="808" t="s">
        <v>89</v>
      </c>
      <c r="C88" s="808"/>
      <c r="D88" s="808"/>
      <c r="E88" s="808"/>
      <c r="F88" s="122"/>
      <c r="IO88" s="124"/>
      <c r="IP88" s="124"/>
      <c r="IQ88" s="124"/>
      <c r="IR88" s="124"/>
      <c r="IS88" s="124"/>
      <c r="IT88" s="124"/>
      <c r="IU88" s="124"/>
      <c r="IV88" s="124"/>
    </row>
    <row r="89" spans="1:256" s="123" customFormat="1" ht="12.75">
      <c r="A89" s="119"/>
      <c r="B89" s="808" t="s">
        <v>90</v>
      </c>
      <c r="C89" s="808"/>
      <c r="D89" s="808"/>
      <c r="E89" s="808"/>
      <c r="F89" s="122"/>
      <c r="IO89" s="124"/>
      <c r="IP89" s="124"/>
      <c r="IQ89" s="124"/>
      <c r="IR89" s="124"/>
      <c r="IS89" s="124"/>
      <c r="IT89" s="124"/>
      <c r="IU89" s="124"/>
      <c r="IV89" s="124"/>
    </row>
    <row r="90" spans="1:256" s="123" customFormat="1" ht="12.75">
      <c r="A90" s="119"/>
      <c r="B90" s="808" t="s">
        <v>91</v>
      </c>
      <c r="C90" s="808"/>
      <c r="D90" s="808"/>
      <c r="E90" s="808"/>
      <c r="F90" s="122"/>
      <c r="IO90" s="124"/>
      <c r="IP90" s="124"/>
      <c r="IQ90" s="124"/>
      <c r="IR90" s="124"/>
      <c r="IS90" s="124"/>
      <c r="IT90" s="124"/>
      <c r="IU90" s="124"/>
      <c r="IV90" s="124"/>
    </row>
    <row r="91" spans="1:256" s="123" customFormat="1" ht="12.75">
      <c r="A91" s="119"/>
      <c r="B91" s="808" t="s">
        <v>92</v>
      </c>
      <c r="C91" s="808"/>
      <c r="D91" s="808"/>
      <c r="E91" s="808"/>
      <c r="F91" s="122"/>
      <c r="IO91" s="124"/>
      <c r="IP91" s="124"/>
      <c r="IQ91" s="124"/>
      <c r="IR91" s="124"/>
      <c r="IS91" s="124"/>
      <c r="IT91" s="124"/>
      <c r="IU91" s="124"/>
      <c r="IV91" s="124"/>
    </row>
    <row r="92" spans="1:256" s="123" customFormat="1" ht="12.75">
      <c r="A92" s="119"/>
      <c r="B92" s="808" t="s">
        <v>93</v>
      </c>
      <c r="C92" s="808"/>
      <c r="D92" s="808"/>
      <c r="E92" s="808"/>
      <c r="F92" s="122"/>
      <c r="IO92" s="124"/>
      <c r="IP92" s="124"/>
      <c r="IQ92" s="124"/>
      <c r="IR92" s="124"/>
      <c r="IS92" s="124"/>
      <c r="IT92" s="124"/>
      <c r="IU92" s="124"/>
      <c r="IV92" s="124"/>
    </row>
    <row r="93" spans="1:256" s="123" customFormat="1" ht="12.75">
      <c r="A93" s="119"/>
      <c r="B93" s="126" t="s">
        <v>94</v>
      </c>
      <c r="C93" s="127"/>
      <c r="D93" s="127"/>
      <c r="E93" s="127"/>
      <c r="F93" s="122"/>
      <c r="IO93" s="124"/>
      <c r="IP93" s="124"/>
      <c r="IQ93" s="124"/>
      <c r="IR93" s="124"/>
      <c r="IS93" s="124"/>
      <c r="IT93" s="124"/>
      <c r="IU93" s="124"/>
      <c r="IV93" s="124"/>
    </row>
    <row r="94" spans="1:256" s="123" customFormat="1" ht="12.75">
      <c r="A94" s="119"/>
      <c r="B94" s="126" t="s">
        <v>95</v>
      </c>
      <c r="C94" s="127"/>
      <c r="D94" s="127"/>
      <c r="E94" s="127"/>
      <c r="F94" s="122"/>
      <c r="IO94" s="124"/>
      <c r="IP94" s="124"/>
      <c r="IQ94" s="124"/>
      <c r="IR94" s="124"/>
      <c r="IS94" s="124"/>
      <c r="IT94" s="124"/>
      <c r="IU94" s="124"/>
      <c r="IV94" s="124"/>
    </row>
    <row r="95" spans="1:256" s="123" customFormat="1" ht="12.75">
      <c r="A95" s="119"/>
      <c r="B95" s="808" t="s">
        <v>96</v>
      </c>
      <c r="C95" s="808"/>
      <c r="D95" s="808"/>
      <c r="E95" s="808"/>
      <c r="F95" s="122"/>
      <c r="IO95" s="124"/>
      <c r="IP95" s="124"/>
      <c r="IQ95" s="124"/>
      <c r="IR95" s="124"/>
      <c r="IS95" s="124"/>
      <c r="IT95" s="124"/>
      <c r="IU95" s="124"/>
      <c r="IV95" s="124"/>
    </row>
    <row r="96" spans="1:256" s="123" customFormat="1" ht="12.75">
      <c r="A96" s="119"/>
      <c r="B96" s="808" t="s">
        <v>92</v>
      </c>
      <c r="C96" s="808"/>
      <c r="D96" s="808"/>
      <c r="E96" s="808"/>
      <c r="F96" s="122"/>
      <c r="IO96" s="124"/>
      <c r="IP96" s="124"/>
      <c r="IQ96" s="124"/>
      <c r="IR96" s="124"/>
      <c r="IS96" s="124"/>
      <c r="IT96" s="124"/>
      <c r="IU96" s="124"/>
      <c r="IV96" s="124"/>
    </row>
    <row r="97" spans="1:256" s="123" customFormat="1" ht="12.75">
      <c r="A97" s="119"/>
      <c r="B97" s="808" t="s">
        <v>97</v>
      </c>
      <c r="C97" s="808"/>
      <c r="D97" s="808"/>
      <c r="E97" s="808"/>
      <c r="F97" s="122"/>
      <c r="IO97" s="124"/>
      <c r="IP97" s="124"/>
      <c r="IQ97" s="124"/>
      <c r="IR97" s="124"/>
      <c r="IS97" s="124"/>
      <c r="IT97" s="124"/>
      <c r="IU97" s="124"/>
      <c r="IV97" s="124"/>
    </row>
    <row r="98" spans="1:256" s="123" customFormat="1" ht="12.75">
      <c r="A98" s="119"/>
      <c r="B98" s="808" t="s">
        <v>98</v>
      </c>
      <c r="C98" s="808"/>
      <c r="D98" s="808"/>
      <c r="E98" s="808"/>
      <c r="F98" s="122"/>
      <c r="IO98" s="124"/>
      <c r="IP98" s="124"/>
      <c r="IQ98" s="124"/>
      <c r="IR98" s="124"/>
      <c r="IS98" s="124"/>
      <c r="IT98" s="124"/>
      <c r="IU98" s="124"/>
      <c r="IV98" s="124"/>
    </row>
    <row r="99" spans="1:256" s="123" customFormat="1" ht="12.75">
      <c r="A99" s="119"/>
      <c r="B99" s="126" t="s">
        <v>99</v>
      </c>
      <c r="C99" s="127"/>
      <c r="D99" s="127"/>
      <c r="E99" s="127"/>
      <c r="F99" s="122"/>
      <c r="IO99" s="124"/>
      <c r="IP99" s="124"/>
      <c r="IQ99" s="124"/>
      <c r="IR99" s="124"/>
      <c r="IS99" s="124"/>
      <c r="IT99" s="124"/>
      <c r="IU99" s="124"/>
      <c r="IV99" s="124"/>
    </row>
    <row r="100" spans="1:256" s="123" customFormat="1" ht="12.75">
      <c r="A100" s="119"/>
      <c r="B100" s="808" t="s">
        <v>100</v>
      </c>
      <c r="C100" s="808"/>
      <c r="D100" s="808"/>
      <c r="E100" s="808"/>
      <c r="F100" s="122"/>
      <c r="IO100" s="124"/>
      <c r="IP100" s="124"/>
      <c r="IQ100" s="124"/>
      <c r="IR100" s="124"/>
      <c r="IS100" s="124"/>
      <c r="IT100" s="124"/>
      <c r="IU100" s="124"/>
      <c r="IV100" s="124"/>
    </row>
    <row r="101" spans="1:256" s="123" customFormat="1" ht="12.75">
      <c r="A101" s="119"/>
      <c r="B101" s="808" t="s">
        <v>101</v>
      </c>
      <c r="C101" s="808"/>
      <c r="D101" s="808"/>
      <c r="E101" s="808"/>
      <c r="F101" s="122"/>
      <c r="IO101" s="124"/>
      <c r="IP101" s="124"/>
      <c r="IQ101" s="124"/>
      <c r="IR101" s="124"/>
      <c r="IS101" s="124"/>
      <c r="IT101" s="124"/>
      <c r="IU101" s="124"/>
      <c r="IV101" s="124"/>
    </row>
    <row r="102" spans="1:256" s="123" customFormat="1" ht="12.75">
      <c r="A102" s="119"/>
      <c r="B102" s="808" t="s">
        <v>37</v>
      </c>
      <c r="C102" s="808"/>
      <c r="D102" s="808"/>
      <c r="E102" s="808"/>
      <c r="F102" s="122"/>
      <c r="IO102" s="124"/>
      <c r="IP102" s="124"/>
      <c r="IQ102" s="124"/>
      <c r="IR102" s="124"/>
      <c r="IS102" s="124"/>
      <c r="IT102" s="124"/>
      <c r="IU102" s="124"/>
      <c r="IV102" s="124"/>
    </row>
    <row r="103" spans="1:256" s="123" customFormat="1" ht="24.75" customHeight="1">
      <c r="A103" s="119"/>
      <c r="B103" s="808" t="s">
        <v>102</v>
      </c>
      <c r="C103" s="808"/>
      <c r="D103" s="808"/>
      <c r="E103" s="808"/>
      <c r="F103" s="122"/>
      <c r="IO103" s="124"/>
      <c r="IP103" s="124"/>
      <c r="IQ103" s="124"/>
      <c r="IR103" s="124"/>
      <c r="IS103" s="124"/>
      <c r="IT103" s="124"/>
      <c r="IU103" s="124"/>
      <c r="IV103" s="124"/>
    </row>
    <row r="104" spans="1:256" s="123" customFormat="1" ht="12.75">
      <c r="A104" s="119"/>
      <c r="B104" s="126" t="s">
        <v>103</v>
      </c>
      <c r="C104" s="127"/>
      <c r="D104" s="127"/>
      <c r="E104" s="127"/>
      <c r="F104" s="122"/>
      <c r="IO104" s="124"/>
      <c r="IP104" s="124"/>
      <c r="IQ104" s="124"/>
      <c r="IR104" s="124"/>
      <c r="IS104" s="124"/>
      <c r="IT104" s="124"/>
      <c r="IU104" s="124"/>
      <c r="IV104" s="124"/>
    </row>
    <row r="105" spans="1:256" s="123" customFormat="1" ht="12.75">
      <c r="A105" s="119"/>
      <c r="B105" s="808" t="s">
        <v>104</v>
      </c>
      <c r="C105" s="808"/>
      <c r="D105" s="808"/>
      <c r="E105" s="808"/>
      <c r="F105" s="122"/>
      <c r="IO105" s="124"/>
      <c r="IP105" s="124"/>
      <c r="IQ105" s="124"/>
      <c r="IR105" s="124"/>
      <c r="IS105" s="124"/>
      <c r="IT105" s="124"/>
      <c r="IU105" s="124"/>
      <c r="IV105" s="124"/>
    </row>
    <row r="106" spans="1:256" s="123" customFormat="1" ht="12.75">
      <c r="A106" s="119"/>
      <c r="B106" s="808" t="s">
        <v>105</v>
      </c>
      <c r="C106" s="808"/>
      <c r="D106" s="808"/>
      <c r="E106" s="808"/>
      <c r="F106" s="122"/>
      <c r="IO106" s="124"/>
      <c r="IP106" s="124"/>
      <c r="IQ106" s="124"/>
      <c r="IR106" s="124"/>
      <c r="IS106" s="124"/>
      <c r="IT106" s="124"/>
      <c r="IU106" s="124"/>
      <c r="IV106" s="124"/>
    </row>
    <row r="107" spans="1:256" s="123" customFormat="1" ht="12.75">
      <c r="A107" s="119"/>
      <c r="B107" s="808" t="s">
        <v>106</v>
      </c>
      <c r="C107" s="808"/>
      <c r="D107" s="808"/>
      <c r="E107" s="808"/>
      <c r="F107" s="122"/>
      <c r="IO107" s="124"/>
      <c r="IP107" s="124"/>
      <c r="IQ107" s="124"/>
      <c r="IR107" s="124"/>
      <c r="IS107" s="124"/>
      <c r="IT107" s="124"/>
      <c r="IU107" s="124"/>
      <c r="IV107" s="124"/>
    </row>
    <row r="108" spans="1:256" s="123" customFormat="1" ht="12.75">
      <c r="A108" s="119"/>
      <c r="B108" s="808" t="s">
        <v>107</v>
      </c>
      <c r="C108" s="808"/>
      <c r="D108" s="808"/>
      <c r="E108" s="808"/>
      <c r="F108" s="122"/>
      <c r="IO108" s="124"/>
      <c r="IP108" s="124"/>
      <c r="IQ108" s="124"/>
      <c r="IR108" s="124"/>
      <c r="IS108" s="124"/>
      <c r="IT108" s="124"/>
      <c r="IU108" s="124"/>
      <c r="IV108" s="124"/>
    </row>
    <row r="109" spans="1:256" s="123" customFormat="1" ht="12.75">
      <c r="A109" s="119"/>
      <c r="B109" s="808" t="s">
        <v>108</v>
      </c>
      <c r="C109" s="808"/>
      <c r="D109" s="808"/>
      <c r="E109" s="808"/>
      <c r="F109" s="122"/>
      <c r="IO109" s="124"/>
      <c r="IP109" s="124"/>
      <c r="IQ109" s="124"/>
      <c r="IR109" s="124"/>
      <c r="IS109" s="124"/>
      <c r="IT109" s="124"/>
      <c r="IU109" s="124"/>
      <c r="IV109" s="124"/>
    </row>
    <row r="110" spans="1:256" s="123" customFormat="1" ht="12.75">
      <c r="A110" s="119"/>
      <c r="B110" s="808" t="s">
        <v>109</v>
      </c>
      <c r="C110" s="808"/>
      <c r="D110" s="808"/>
      <c r="E110" s="808"/>
      <c r="F110" s="122"/>
      <c r="IO110" s="124"/>
      <c r="IP110" s="124"/>
      <c r="IQ110" s="124"/>
      <c r="IR110" s="124"/>
      <c r="IS110" s="124"/>
      <c r="IT110" s="124"/>
      <c r="IU110" s="124"/>
      <c r="IV110" s="124"/>
    </row>
    <row r="111" spans="1:256" s="123" customFormat="1" ht="24.75" customHeight="1">
      <c r="A111" s="119"/>
      <c r="B111" s="808" t="s">
        <v>110</v>
      </c>
      <c r="C111" s="808"/>
      <c r="D111" s="808"/>
      <c r="E111" s="808"/>
      <c r="F111" s="122"/>
      <c r="IO111" s="124"/>
      <c r="IP111" s="124"/>
      <c r="IQ111" s="124"/>
      <c r="IR111" s="124"/>
      <c r="IS111" s="124"/>
      <c r="IT111" s="124"/>
      <c r="IU111" s="124"/>
      <c r="IV111" s="124"/>
    </row>
    <row r="112" spans="1:256" s="123" customFormat="1" ht="12.75">
      <c r="A112" s="119"/>
      <c r="B112" s="126" t="s">
        <v>111</v>
      </c>
      <c r="C112" s="127"/>
      <c r="D112" s="127"/>
      <c r="E112" s="127"/>
      <c r="F112" s="122"/>
      <c r="IO112" s="124"/>
      <c r="IP112" s="124"/>
      <c r="IQ112" s="124"/>
      <c r="IR112" s="124"/>
      <c r="IS112" s="124"/>
      <c r="IT112" s="124"/>
      <c r="IU112" s="124"/>
      <c r="IV112" s="124"/>
    </row>
    <row r="113" spans="1:256" s="123" customFormat="1" ht="12.75">
      <c r="A113" s="119"/>
      <c r="B113" s="808" t="s">
        <v>112</v>
      </c>
      <c r="C113" s="808"/>
      <c r="D113" s="808"/>
      <c r="E113" s="808"/>
      <c r="F113" s="122"/>
      <c r="IO113" s="124"/>
      <c r="IP113" s="124"/>
      <c r="IQ113" s="124"/>
      <c r="IR113" s="124"/>
      <c r="IS113" s="124"/>
      <c r="IT113" s="124"/>
      <c r="IU113" s="124"/>
      <c r="IV113" s="124"/>
    </row>
    <row r="114" spans="1:256" s="123" customFormat="1" ht="12.75">
      <c r="A114" s="119"/>
      <c r="B114" s="808" t="s">
        <v>92</v>
      </c>
      <c r="C114" s="808"/>
      <c r="D114" s="808"/>
      <c r="E114" s="808"/>
      <c r="F114" s="122"/>
      <c r="IO114" s="124"/>
      <c r="IP114" s="124"/>
      <c r="IQ114" s="124"/>
      <c r="IR114" s="124"/>
      <c r="IS114" s="124"/>
      <c r="IT114" s="124"/>
      <c r="IU114" s="124"/>
      <c r="IV114" s="124"/>
    </row>
    <row r="115" spans="1:256" s="123" customFormat="1" ht="12.75">
      <c r="A115" s="119"/>
      <c r="B115" s="808" t="s">
        <v>113</v>
      </c>
      <c r="C115" s="808"/>
      <c r="D115" s="808"/>
      <c r="E115" s="808"/>
      <c r="F115" s="122"/>
      <c r="IO115" s="124"/>
      <c r="IP115" s="124"/>
      <c r="IQ115" s="124"/>
      <c r="IR115" s="124"/>
      <c r="IS115" s="124"/>
      <c r="IT115" s="124"/>
      <c r="IU115" s="124"/>
      <c r="IV115" s="124"/>
    </row>
    <row r="116" spans="1:256" s="123" customFormat="1" ht="12.75">
      <c r="A116" s="119"/>
      <c r="B116" s="126" t="s">
        <v>114</v>
      </c>
      <c r="C116" s="127"/>
      <c r="D116" s="127"/>
      <c r="E116" s="127"/>
      <c r="F116" s="122"/>
      <c r="IO116" s="124"/>
      <c r="IP116" s="124"/>
      <c r="IQ116" s="124"/>
      <c r="IR116" s="124"/>
      <c r="IS116" s="124"/>
      <c r="IT116" s="124"/>
      <c r="IU116" s="124"/>
      <c r="IV116" s="124"/>
    </row>
    <row r="117" spans="1:256" s="123" customFormat="1" ht="12.75">
      <c r="A117" s="119"/>
      <c r="B117" s="808" t="s">
        <v>115</v>
      </c>
      <c r="C117" s="808"/>
      <c r="D117" s="808"/>
      <c r="E117" s="808"/>
      <c r="F117" s="122"/>
      <c r="IO117" s="124"/>
      <c r="IP117" s="124"/>
      <c r="IQ117" s="124"/>
      <c r="IR117" s="124"/>
      <c r="IS117" s="124"/>
      <c r="IT117" s="124"/>
      <c r="IU117" s="124"/>
      <c r="IV117" s="124"/>
    </row>
    <row r="118" spans="1:256" s="123" customFormat="1" ht="12.75">
      <c r="A118" s="119"/>
      <c r="B118" s="126" t="s">
        <v>116</v>
      </c>
      <c r="C118" s="127"/>
      <c r="D118" s="127"/>
      <c r="E118" s="127"/>
      <c r="F118" s="122"/>
      <c r="IO118" s="124"/>
      <c r="IP118" s="124"/>
      <c r="IQ118" s="124"/>
      <c r="IR118" s="124"/>
      <c r="IS118" s="124"/>
      <c r="IT118" s="124"/>
      <c r="IU118" s="124"/>
      <c r="IV118" s="124"/>
    </row>
    <row r="119" spans="1:256" s="123" customFormat="1" ht="12.75">
      <c r="A119" s="119"/>
      <c r="B119" s="808" t="s">
        <v>117</v>
      </c>
      <c r="C119" s="808"/>
      <c r="D119" s="808"/>
      <c r="E119" s="808"/>
      <c r="F119" s="122"/>
      <c r="IO119" s="124"/>
      <c r="IP119" s="124"/>
      <c r="IQ119" s="124"/>
      <c r="IR119" s="124"/>
      <c r="IS119" s="124"/>
      <c r="IT119" s="124"/>
      <c r="IU119" s="124"/>
      <c r="IV119" s="124"/>
    </row>
    <row r="120" spans="1:256" s="123" customFormat="1" ht="12.75">
      <c r="A120" s="119"/>
      <c r="B120" s="808" t="s">
        <v>37</v>
      </c>
      <c r="C120" s="808"/>
      <c r="D120" s="808"/>
      <c r="E120" s="808"/>
      <c r="F120" s="122"/>
      <c r="IO120" s="124"/>
      <c r="IP120" s="124"/>
      <c r="IQ120" s="124"/>
      <c r="IR120" s="124"/>
      <c r="IS120" s="124"/>
      <c r="IT120" s="124"/>
      <c r="IU120" s="124"/>
      <c r="IV120" s="124"/>
    </row>
    <row r="121" spans="1:256" s="123" customFormat="1" ht="12.75">
      <c r="A121" s="119"/>
      <c r="B121" s="126" t="s">
        <v>118</v>
      </c>
      <c r="C121" s="127"/>
      <c r="D121" s="127"/>
      <c r="E121" s="127"/>
      <c r="F121" s="122"/>
      <c r="IO121" s="124"/>
      <c r="IP121" s="124"/>
      <c r="IQ121" s="124"/>
      <c r="IR121" s="124"/>
      <c r="IS121" s="124"/>
      <c r="IT121" s="124"/>
      <c r="IU121" s="124"/>
      <c r="IV121" s="124"/>
    </row>
    <row r="122" spans="1:256" s="123" customFormat="1" ht="12.75">
      <c r="A122" s="119"/>
      <c r="B122" s="808" t="s">
        <v>119</v>
      </c>
      <c r="C122" s="808"/>
      <c r="D122" s="808"/>
      <c r="E122" s="808"/>
      <c r="F122" s="122"/>
      <c r="IO122" s="124"/>
      <c r="IP122" s="124"/>
      <c r="IQ122" s="124"/>
      <c r="IR122" s="124"/>
      <c r="IS122" s="124"/>
      <c r="IT122" s="124"/>
      <c r="IU122" s="124"/>
      <c r="IV122" s="124"/>
    </row>
    <row r="123" spans="1:256" s="123" customFormat="1" ht="12.75">
      <c r="A123" s="119"/>
      <c r="B123" s="808" t="s">
        <v>120</v>
      </c>
      <c r="C123" s="808"/>
      <c r="D123" s="808"/>
      <c r="E123" s="808"/>
      <c r="F123" s="122"/>
      <c r="IO123" s="124"/>
      <c r="IP123" s="124"/>
      <c r="IQ123" s="124"/>
      <c r="IR123" s="124"/>
      <c r="IS123" s="124"/>
      <c r="IT123" s="124"/>
      <c r="IU123" s="124"/>
      <c r="IV123" s="124"/>
    </row>
    <row r="124" spans="1:256" s="123" customFormat="1" ht="12.75">
      <c r="A124" s="119"/>
      <c r="B124" s="126" t="s">
        <v>121</v>
      </c>
      <c r="C124" s="127"/>
      <c r="D124" s="127"/>
      <c r="E124" s="127"/>
      <c r="F124" s="122"/>
      <c r="IO124" s="124"/>
      <c r="IP124" s="124"/>
      <c r="IQ124" s="124"/>
      <c r="IR124" s="124"/>
      <c r="IS124" s="124"/>
      <c r="IT124" s="124"/>
      <c r="IU124" s="124"/>
      <c r="IV124" s="124"/>
    </row>
    <row r="125" spans="1:256" s="123" customFormat="1" ht="12.75">
      <c r="A125" s="119"/>
      <c r="B125" s="808" t="s">
        <v>122</v>
      </c>
      <c r="C125" s="808"/>
      <c r="D125" s="808"/>
      <c r="E125" s="808"/>
      <c r="F125" s="122"/>
      <c r="IO125" s="124"/>
      <c r="IP125" s="124"/>
      <c r="IQ125" s="124"/>
      <c r="IR125" s="124"/>
      <c r="IS125" s="124"/>
      <c r="IT125" s="124"/>
      <c r="IU125" s="124"/>
      <c r="IV125" s="124"/>
    </row>
    <row r="126" spans="1:256" s="123" customFormat="1" ht="12.75">
      <c r="A126" s="119"/>
      <c r="B126" s="126" t="s">
        <v>123</v>
      </c>
      <c r="C126" s="127"/>
      <c r="D126" s="127"/>
      <c r="E126" s="127"/>
      <c r="F126" s="122"/>
      <c r="IO126" s="124"/>
      <c r="IP126" s="124"/>
      <c r="IQ126" s="124"/>
      <c r="IR126" s="124"/>
      <c r="IS126" s="124"/>
      <c r="IT126" s="124"/>
      <c r="IU126" s="124"/>
      <c r="IV126" s="124"/>
    </row>
    <row r="127" spans="1:256" s="123" customFormat="1" ht="12.75">
      <c r="A127" s="119"/>
      <c r="B127" s="808" t="s">
        <v>124</v>
      </c>
      <c r="C127" s="808"/>
      <c r="D127" s="808"/>
      <c r="E127" s="808"/>
      <c r="F127" s="122"/>
      <c r="IO127" s="124"/>
      <c r="IP127" s="124"/>
      <c r="IQ127" s="124"/>
      <c r="IR127" s="124"/>
      <c r="IS127" s="124"/>
      <c r="IT127" s="124"/>
      <c r="IU127" s="124"/>
      <c r="IV127" s="124"/>
    </row>
  </sheetData>
  <sheetProtection/>
  <mergeCells count="83">
    <mergeCell ref="B119:E119"/>
    <mergeCell ref="B120:E120"/>
    <mergeCell ref="B122:E122"/>
    <mergeCell ref="B123:E123"/>
    <mergeCell ref="B125:E125"/>
    <mergeCell ref="B127:E127"/>
    <mergeCell ref="B110:E110"/>
    <mergeCell ref="B111:E111"/>
    <mergeCell ref="B113:E113"/>
    <mergeCell ref="B114:E114"/>
    <mergeCell ref="B115:E115"/>
    <mergeCell ref="B117:E117"/>
    <mergeCell ref="B103:E103"/>
    <mergeCell ref="B105:E105"/>
    <mergeCell ref="B106:E106"/>
    <mergeCell ref="B107:E107"/>
    <mergeCell ref="B108:E108"/>
    <mergeCell ref="B109:E109"/>
    <mergeCell ref="B96:E96"/>
    <mergeCell ref="B97:E97"/>
    <mergeCell ref="B98:E98"/>
    <mergeCell ref="B100:E100"/>
    <mergeCell ref="B101:E101"/>
    <mergeCell ref="B102:E102"/>
    <mergeCell ref="B88:E88"/>
    <mergeCell ref="B89:E89"/>
    <mergeCell ref="B90:E90"/>
    <mergeCell ref="B91:E91"/>
    <mergeCell ref="B92:E92"/>
    <mergeCell ref="B95:E95"/>
    <mergeCell ref="B74:E74"/>
    <mergeCell ref="B75:E75"/>
    <mergeCell ref="B77:E77"/>
    <mergeCell ref="B82:E82"/>
    <mergeCell ref="B85:E85"/>
    <mergeCell ref="B87:E87"/>
    <mergeCell ref="B68:E68"/>
    <mergeCell ref="B69:E69"/>
    <mergeCell ref="B70:E70"/>
    <mergeCell ref="B71:E71"/>
    <mergeCell ref="B72:E72"/>
    <mergeCell ref="B73:E73"/>
    <mergeCell ref="B62:E62"/>
    <mergeCell ref="B63:E63"/>
    <mergeCell ref="B64:E64"/>
    <mergeCell ref="B65:E65"/>
    <mergeCell ref="B66:E66"/>
    <mergeCell ref="B67:E67"/>
    <mergeCell ref="B54:E54"/>
    <mergeCell ref="B55:E55"/>
    <mergeCell ref="B56:E56"/>
    <mergeCell ref="B57:E57"/>
    <mergeCell ref="B59:E59"/>
    <mergeCell ref="B61:E61"/>
    <mergeCell ref="B47:E47"/>
    <mergeCell ref="B48:E48"/>
    <mergeCell ref="B49:E49"/>
    <mergeCell ref="B51:E51"/>
    <mergeCell ref="B52:E52"/>
    <mergeCell ref="B53:E53"/>
    <mergeCell ref="B42:E44"/>
    <mergeCell ref="B32:E32"/>
    <mergeCell ref="B34:E34"/>
    <mergeCell ref="B36:E36"/>
    <mergeCell ref="B38:E38"/>
    <mergeCell ref="B24:E24"/>
    <mergeCell ref="B25:E25"/>
    <mergeCell ref="B26:E26"/>
    <mergeCell ref="B27:E27"/>
    <mergeCell ref="B28:E28"/>
    <mergeCell ref="B30:E30"/>
    <mergeCell ref="B16:E16"/>
    <mergeCell ref="B17:E17"/>
    <mergeCell ref="B19:E19"/>
    <mergeCell ref="B20:E20"/>
    <mergeCell ref="B21:E21"/>
    <mergeCell ref="B22:E22"/>
    <mergeCell ref="B4:E4"/>
    <mergeCell ref="B7:E7"/>
    <mergeCell ref="B11:E11"/>
    <mergeCell ref="B13:E13"/>
    <mergeCell ref="B14:E14"/>
    <mergeCell ref="B15:E15"/>
  </mergeCells>
  <printOptions/>
  <pageMargins left="0.7" right="0.7" top="0.75" bottom="0.75" header="0.3" footer="0.3"/>
  <pageSetup fitToHeight="0"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2:IV303"/>
  <sheetViews>
    <sheetView view="pageBreakPreview" zoomScaleSheetLayoutView="100" zoomScalePageLayoutView="0" workbookViewId="0" topLeftCell="A187">
      <selection activeCell="A216" sqref="A216:IV217"/>
    </sheetView>
  </sheetViews>
  <sheetFormatPr defaultColWidth="9.00390625" defaultRowHeight="12.75"/>
  <cols>
    <col min="1" max="1" width="1.37890625" style="132" customWidth="1"/>
    <col min="2" max="2" width="62.625" style="133" customWidth="1"/>
    <col min="3" max="3" width="14.125" style="134" customWidth="1"/>
    <col min="4" max="4" width="16.75390625" style="122" customWidth="1"/>
    <col min="5" max="5" width="13.875" style="122" bestFit="1" customWidth="1"/>
    <col min="6" max="6" width="17.375" style="122" bestFit="1" customWidth="1"/>
    <col min="7" max="16384" width="9.125" style="123" customWidth="1"/>
  </cols>
  <sheetData>
    <row r="2" spans="1:6" s="16" customFormat="1" ht="12.75">
      <c r="A2" s="53"/>
      <c r="B2" s="120" t="s">
        <v>431</v>
      </c>
      <c r="C2" s="121"/>
      <c r="D2" s="241"/>
      <c r="E2" s="241"/>
      <c r="F2" s="241"/>
    </row>
    <row r="3" spans="1:6" s="16" customFormat="1" ht="12.75">
      <c r="A3" s="53"/>
      <c r="B3" s="120"/>
      <c r="C3" s="121"/>
      <c r="D3" s="241"/>
      <c r="E3" s="241"/>
      <c r="F3" s="241"/>
    </row>
    <row r="4" spans="1:6" s="16" customFormat="1" ht="12.75" customHeight="1">
      <c r="A4" s="162"/>
      <c r="B4" s="802" t="s">
        <v>131</v>
      </c>
      <c r="C4" s="242"/>
      <c r="D4" s="243"/>
      <c r="E4" s="243"/>
      <c r="F4" s="241"/>
    </row>
    <row r="5" spans="1:6" s="16" customFormat="1" ht="12.75">
      <c r="A5" s="53"/>
      <c r="B5" s="244" t="s">
        <v>310</v>
      </c>
      <c r="C5" s="242"/>
      <c r="D5" s="243"/>
      <c r="E5" s="243"/>
      <c r="F5" s="241"/>
    </row>
    <row r="6" spans="1:6" s="16" customFormat="1" ht="12.75">
      <c r="A6" s="53"/>
      <c r="B6" s="812" t="s">
        <v>311</v>
      </c>
      <c r="C6" s="812"/>
      <c r="D6" s="812"/>
      <c r="E6" s="812"/>
      <c r="F6" s="241"/>
    </row>
    <row r="7" spans="1:6" s="16" customFormat="1" ht="12.75">
      <c r="A7" s="53"/>
      <c r="B7" s="812" t="s">
        <v>312</v>
      </c>
      <c r="C7" s="812"/>
      <c r="D7" s="812"/>
      <c r="E7" s="812"/>
      <c r="F7" s="856"/>
    </row>
    <row r="8" spans="1:6" s="16" customFormat="1" ht="16.5" customHeight="1">
      <c r="A8" s="53"/>
      <c r="B8" s="812" t="s">
        <v>314</v>
      </c>
      <c r="C8" s="812"/>
      <c r="D8" s="812"/>
      <c r="E8" s="812"/>
      <c r="F8" s="856"/>
    </row>
    <row r="9" spans="1:6" s="16" customFormat="1" ht="12.75">
      <c r="A9" s="53"/>
      <c r="B9" s="812" t="s">
        <v>313</v>
      </c>
      <c r="C9" s="812"/>
      <c r="D9" s="812"/>
      <c r="E9" s="812"/>
      <c r="F9" s="241"/>
    </row>
    <row r="10" spans="1:6" s="16" customFormat="1" ht="12.75">
      <c r="A10" s="53"/>
      <c r="B10" s="244"/>
      <c r="C10" s="242"/>
      <c r="D10" s="243"/>
      <c r="E10" s="243"/>
      <c r="F10" s="241"/>
    </row>
    <row r="11" spans="1:6" s="16" customFormat="1" ht="12.75" customHeight="1">
      <c r="A11" s="162"/>
      <c r="B11" s="802" t="s">
        <v>1</v>
      </c>
      <c r="C11" s="242"/>
      <c r="D11" s="243"/>
      <c r="E11" s="243"/>
      <c r="F11" s="241"/>
    </row>
    <row r="12" spans="1:6" s="16" customFormat="1" ht="12.75">
      <c r="A12" s="53"/>
      <c r="B12" s="244" t="s">
        <v>264</v>
      </c>
      <c r="C12" s="242"/>
      <c r="D12" s="243"/>
      <c r="E12" s="243"/>
      <c r="F12" s="241"/>
    </row>
    <row r="13" spans="1:6" s="16" customFormat="1" ht="12.75">
      <c r="A13" s="53"/>
      <c r="B13" s="812" t="s">
        <v>316</v>
      </c>
      <c r="C13" s="812"/>
      <c r="D13" s="812"/>
      <c r="E13" s="812"/>
      <c r="F13" s="856"/>
    </row>
    <row r="14" spans="1:6" s="16" customFormat="1" ht="12.75">
      <c r="A14" s="53"/>
      <c r="B14" s="244" t="s">
        <v>315</v>
      </c>
      <c r="C14" s="242"/>
      <c r="D14" s="243"/>
      <c r="E14" s="243"/>
      <c r="F14" s="241"/>
    </row>
    <row r="15" spans="1:6" s="16" customFormat="1" ht="12.75">
      <c r="A15" s="53"/>
      <c r="B15" s="812" t="s">
        <v>317</v>
      </c>
      <c r="C15" s="812"/>
      <c r="D15" s="812"/>
      <c r="E15" s="812"/>
      <c r="F15" s="856"/>
    </row>
    <row r="16" spans="1:6" s="16" customFormat="1" ht="12.75">
      <c r="A16" s="53"/>
      <c r="B16" s="244" t="s">
        <v>318</v>
      </c>
      <c r="C16" s="242"/>
      <c r="D16" s="243"/>
      <c r="E16" s="243"/>
      <c r="F16" s="241"/>
    </row>
    <row r="17" spans="1:6" s="16" customFormat="1" ht="12.75">
      <c r="A17" s="53"/>
      <c r="B17" s="244" t="s">
        <v>319</v>
      </c>
      <c r="C17" s="242"/>
      <c r="D17" s="243"/>
      <c r="E17" s="243"/>
      <c r="F17" s="241"/>
    </row>
    <row r="18" spans="1:6" s="16" customFormat="1" ht="12.75">
      <c r="A18" s="53"/>
      <c r="B18" s="244"/>
      <c r="C18" s="242"/>
      <c r="D18" s="243"/>
      <c r="E18" s="243"/>
      <c r="F18" s="241"/>
    </row>
    <row r="19" spans="1:6" s="16" customFormat="1" ht="12.75">
      <c r="A19" s="162"/>
      <c r="B19" s="812" t="s">
        <v>128</v>
      </c>
      <c r="C19" s="856"/>
      <c r="D19" s="856"/>
      <c r="E19" s="856"/>
      <c r="F19" s="856"/>
    </row>
    <row r="20" spans="1:256" s="122" customFormat="1" ht="12.75">
      <c r="A20" s="119"/>
      <c r="B20" s="120"/>
      <c r="C20" s="121"/>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c r="IR20" s="123"/>
      <c r="IS20" s="123"/>
      <c r="IT20" s="123"/>
      <c r="IU20" s="123"/>
      <c r="IV20" s="123"/>
    </row>
    <row r="21" spans="1:256" s="122" customFormat="1" ht="12.75">
      <c r="A21" s="119"/>
      <c r="B21" s="120"/>
      <c r="C21" s="121"/>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c r="IR21" s="123"/>
      <c r="IS21" s="123"/>
      <c r="IT21" s="123"/>
      <c r="IU21" s="123"/>
      <c r="IV21" s="123"/>
    </row>
    <row r="22" spans="1:6" s="190" customFormat="1" ht="12.75">
      <c r="A22" s="187"/>
      <c r="B22" s="245" t="s">
        <v>432</v>
      </c>
      <c r="C22" s="246"/>
      <c r="D22" s="247"/>
      <c r="E22" s="247"/>
      <c r="F22" s="247"/>
    </row>
    <row r="23" spans="1:6" s="190" customFormat="1" ht="12.75">
      <c r="A23" s="187"/>
      <c r="B23" s="245"/>
      <c r="C23" s="246"/>
      <c r="D23" s="247"/>
      <c r="E23" s="247"/>
      <c r="F23" s="247"/>
    </row>
    <row r="24" spans="1:6" s="190" customFormat="1" ht="12.75">
      <c r="A24" s="192"/>
      <c r="B24" s="857" t="s">
        <v>13</v>
      </c>
      <c r="C24" s="857"/>
      <c r="D24" s="858"/>
      <c r="E24" s="858"/>
      <c r="F24" s="859"/>
    </row>
    <row r="25" spans="1:6" s="190" customFormat="1" ht="25.5" customHeight="1">
      <c r="A25" s="192"/>
      <c r="B25" s="860" t="s">
        <v>299</v>
      </c>
      <c r="C25" s="860"/>
      <c r="D25" s="860"/>
      <c r="E25" s="860"/>
      <c r="F25" s="861"/>
    </row>
    <row r="26" spans="1:6" s="190" customFormat="1" ht="12.75">
      <c r="A26" s="192"/>
      <c r="B26" s="860" t="s">
        <v>300</v>
      </c>
      <c r="C26" s="860"/>
      <c r="D26" s="860"/>
      <c r="E26" s="860"/>
      <c r="F26" s="859"/>
    </row>
    <row r="27" spans="1:6" s="190" customFormat="1" ht="12.75">
      <c r="A27" s="192"/>
      <c r="B27" s="860" t="s">
        <v>301</v>
      </c>
      <c r="C27" s="860"/>
      <c r="D27" s="860"/>
      <c r="E27" s="860"/>
      <c r="F27" s="861"/>
    </row>
    <row r="28" spans="1:6" s="190" customFormat="1" ht="12.75">
      <c r="A28" s="192"/>
      <c r="B28" s="857"/>
      <c r="C28" s="857"/>
      <c r="D28" s="858"/>
      <c r="E28" s="858"/>
      <c r="F28" s="859"/>
    </row>
    <row r="29" spans="1:6" s="190" customFormat="1" ht="12.75">
      <c r="A29" s="192"/>
      <c r="B29" s="857" t="s">
        <v>127</v>
      </c>
      <c r="C29" s="857"/>
      <c r="D29" s="858"/>
      <c r="E29" s="858"/>
      <c r="F29" s="859"/>
    </row>
    <row r="30" spans="1:6" s="190" customFormat="1" ht="12.75">
      <c r="A30" s="192"/>
      <c r="B30" s="860" t="s">
        <v>264</v>
      </c>
      <c r="C30" s="860"/>
      <c r="D30" s="860"/>
      <c r="E30" s="860"/>
      <c r="F30" s="859"/>
    </row>
    <row r="31" spans="1:6" s="190" customFormat="1" ht="12.75">
      <c r="A31" s="192"/>
      <c r="B31" s="860" t="s">
        <v>302</v>
      </c>
      <c r="C31" s="860"/>
      <c r="D31" s="860"/>
      <c r="E31" s="860"/>
      <c r="F31" s="861"/>
    </row>
    <row r="32" spans="1:6" s="190" customFormat="1" ht="12.75">
      <c r="A32" s="192"/>
      <c r="B32" s="860" t="s">
        <v>303</v>
      </c>
      <c r="C32" s="860"/>
      <c r="D32" s="860"/>
      <c r="E32" s="860"/>
      <c r="F32" s="861"/>
    </row>
    <row r="33" spans="1:6" s="190" customFormat="1" ht="12.75">
      <c r="A33" s="192"/>
      <c r="B33" s="860" t="s">
        <v>304</v>
      </c>
      <c r="C33" s="860"/>
      <c r="D33" s="860"/>
      <c r="E33" s="860"/>
      <c r="F33" s="861"/>
    </row>
    <row r="34" spans="1:6" s="190" customFormat="1" ht="12.75">
      <c r="A34" s="192"/>
      <c r="B34" s="860" t="s">
        <v>305</v>
      </c>
      <c r="C34" s="860"/>
      <c r="D34" s="860"/>
      <c r="E34" s="860"/>
      <c r="F34" s="861"/>
    </row>
    <row r="35" spans="1:6" s="190" customFormat="1" ht="12.75">
      <c r="A35" s="192"/>
      <c r="B35" s="860" t="s">
        <v>306</v>
      </c>
      <c r="C35" s="860"/>
      <c r="D35" s="860"/>
      <c r="E35" s="860"/>
      <c r="F35" s="861"/>
    </row>
    <row r="36" spans="1:6" s="190" customFormat="1" ht="12.75">
      <c r="A36" s="192"/>
      <c r="B36" s="860" t="s">
        <v>270</v>
      </c>
      <c r="C36" s="860"/>
      <c r="D36" s="860"/>
      <c r="E36" s="860"/>
      <c r="F36" s="861"/>
    </row>
    <row r="37" spans="1:6" s="190" customFormat="1" ht="12.75">
      <c r="A37" s="192"/>
      <c r="B37" s="860" t="s">
        <v>307</v>
      </c>
      <c r="C37" s="860"/>
      <c r="D37" s="860"/>
      <c r="E37" s="860"/>
      <c r="F37" s="861"/>
    </row>
    <row r="38" spans="1:256" s="122" customFormat="1" ht="12.75">
      <c r="A38" s="119"/>
      <c r="B38" s="120"/>
      <c r="C38" s="121"/>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c r="IS38" s="123"/>
      <c r="IT38" s="123"/>
      <c r="IU38" s="123"/>
      <c r="IV38" s="123"/>
    </row>
    <row r="39" spans="1:256" s="122" customFormat="1" ht="12.75">
      <c r="A39" s="119"/>
      <c r="B39" s="120"/>
      <c r="C39" s="121"/>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c r="ID39" s="123"/>
      <c r="IE39" s="123"/>
      <c r="IF39" s="123"/>
      <c r="IG39" s="123"/>
      <c r="IH39" s="123"/>
      <c r="II39" s="123"/>
      <c r="IJ39" s="123"/>
      <c r="IK39" s="123"/>
      <c r="IL39" s="123"/>
      <c r="IM39" s="123"/>
      <c r="IN39" s="123"/>
      <c r="IO39" s="123"/>
      <c r="IP39" s="123"/>
      <c r="IQ39" s="123"/>
      <c r="IR39" s="123"/>
      <c r="IS39" s="123"/>
      <c r="IT39" s="123"/>
      <c r="IU39" s="123"/>
      <c r="IV39" s="123"/>
    </row>
    <row r="40" spans="1:7" s="16" customFormat="1" ht="12.75">
      <c r="A40" s="53"/>
      <c r="B40" s="248" t="s">
        <v>433</v>
      </c>
      <c r="C40" s="249"/>
      <c r="D40" s="241"/>
      <c r="E40" s="250"/>
      <c r="F40" s="250"/>
      <c r="G40" s="170"/>
    </row>
    <row r="41" spans="1:7" s="16" customFormat="1" ht="12.75">
      <c r="A41" s="53"/>
      <c r="B41" s="248"/>
      <c r="C41" s="249"/>
      <c r="D41" s="241"/>
      <c r="E41" s="250"/>
      <c r="F41" s="250"/>
      <c r="G41" s="170"/>
    </row>
    <row r="42" spans="1:7" s="16" customFormat="1" ht="12.75">
      <c r="A42" s="53"/>
      <c r="B42" s="803" t="s">
        <v>131</v>
      </c>
      <c r="C42" s="803"/>
      <c r="D42" s="251"/>
      <c r="E42" s="251"/>
      <c r="F42" s="862"/>
      <c r="G42" s="170"/>
    </row>
    <row r="43" spans="1:7" s="16" customFormat="1" ht="12.75">
      <c r="A43" s="53"/>
      <c r="B43" s="817" t="s">
        <v>320</v>
      </c>
      <c r="C43" s="817"/>
      <c r="D43" s="817"/>
      <c r="E43" s="817"/>
      <c r="F43" s="861"/>
      <c r="G43" s="170"/>
    </row>
    <row r="44" spans="1:7" s="16" customFormat="1" ht="12.75">
      <c r="A44" s="53"/>
      <c r="B44" s="817" t="s">
        <v>321</v>
      </c>
      <c r="C44" s="817"/>
      <c r="D44" s="817"/>
      <c r="E44" s="817"/>
      <c r="F44" s="862"/>
      <c r="G44" s="170"/>
    </row>
    <row r="45" spans="1:7" s="16" customFormat="1" ht="12.75">
      <c r="A45" s="53"/>
      <c r="B45" s="817" t="s">
        <v>322</v>
      </c>
      <c r="C45" s="817"/>
      <c r="D45" s="817"/>
      <c r="E45" s="817"/>
      <c r="F45" s="861"/>
      <c r="G45" s="170"/>
    </row>
    <row r="46" spans="1:7" s="16" customFormat="1" ht="12.75">
      <c r="A46" s="53"/>
      <c r="B46" s="817" t="s">
        <v>323</v>
      </c>
      <c r="C46" s="817"/>
      <c r="D46" s="817"/>
      <c r="E46" s="817"/>
      <c r="F46" s="862"/>
      <c r="G46" s="170"/>
    </row>
    <row r="47" spans="1:7" s="16" customFormat="1" ht="12.75">
      <c r="A47" s="53"/>
      <c r="B47" s="817" t="s">
        <v>324</v>
      </c>
      <c r="C47" s="817"/>
      <c r="D47" s="817"/>
      <c r="E47" s="817"/>
      <c r="F47" s="861"/>
      <c r="G47" s="170"/>
    </row>
    <row r="48" spans="1:7" s="16" customFormat="1" ht="12.75">
      <c r="A48" s="53"/>
      <c r="B48" s="817" t="s">
        <v>325</v>
      </c>
      <c r="C48" s="817"/>
      <c r="D48" s="817"/>
      <c r="E48" s="817"/>
      <c r="F48" s="862"/>
      <c r="G48" s="170"/>
    </row>
    <row r="49" spans="1:7" s="16" customFormat="1" ht="25.5" customHeight="1">
      <c r="A49" s="53"/>
      <c r="B49" s="817" t="s">
        <v>326</v>
      </c>
      <c r="C49" s="817"/>
      <c r="D49" s="817"/>
      <c r="E49" s="817"/>
      <c r="F49" s="861"/>
      <c r="G49" s="170"/>
    </row>
    <row r="50" spans="1:7" s="16" customFormat="1" ht="25.5" customHeight="1">
      <c r="A50" s="53"/>
      <c r="B50" s="817" t="s">
        <v>327</v>
      </c>
      <c r="C50" s="817"/>
      <c r="D50" s="817"/>
      <c r="E50" s="817"/>
      <c r="F50" s="861"/>
      <c r="G50" s="170"/>
    </row>
    <row r="51" spans="1:7" s="16" customFormat="1" ht="12.75">
      <c r="A51" s="53"/>
      <c r="B51" s="817" t="s">
        <v>328</v>
      </c>
      <c r="C51" s="817"/>
      <c r="D51" s="817"/>
      <c r="E51" s="817"/>
      <c r="F51" s="861"/>
      <c r="G51" s="170"/>
    </row>
    <row r="52" spans="1:7" s="16" customFormat="1" ht="12.75">
      <c r="A52" s="53"/>
      <c r="B52" s="817" t="s">
        <v>329</v>
      </c>
      <c r="C52" s="817"/>
      <c r="D52" s="817"/>
      <c r="E52" s="817"/>
      <c r="F52" s="861"/>
      <c r="G52" s="170"/>
    </row>
    <row r="53" spans="1:7" s="16" customFormat="1" ht="12.75">
      <c r="A53" s="53"/>
      <c r="B53" s="803"/>
      <c r="C53" s="803"/>
      <c r="D53" s="251"/>
      <c r="E53" s="251"/>
      <c r="F53" s="862"/>
      <c r="G53" s="170"/>
    </row>
    <row r="54" spans="1:7" s="16" customFormat="1" ht="12.75">
      <c r="A54" s="53"/>
      <c r="B54" s="803" t="s">
        <v>132</v>
      </c>
      <c r="C54" s="803"/>
      <c r="D54" s="251"/>
      <c r="E54" s="251"/>
      <c r="F54" s="862"/>
      <c r="G54" s="170"/>
    </row>
    <row r="55" spans="1:7" s="16" customFormat="1" ht="12.75">
      <c r="A55" s="53"/>
      <c r="B55" s="817" t="s">
        <v>330</v>
      </c>
      <c r="C55" s="817"/>
      <c r="D55" s="817"/>
      <c r="E55" s="817"/>
      <c r="F55" s="861"/>
      <c r="G55" s="170"/>
    </row>
    <row r="56" spans="1:7" s="16" customFormat="1" ht="12.75">
      <c r="A56" s="53"/>
      <c r="B56" s="817" t="s">
        <v>331</v>
      </c>
      <c r="C56" s="817"/>
      <c r="D56" s="817"/>
      <c r="E56" s="817"/>
      <c r="F56" s="861"/>
      <c r="G56" s="170"/>
    </row>
    <row r="57" spans="1:7" s="16" customFormat="1" ht="12.75">
      <c r="A57" s="53"/>
      <c r="B57" s="817" t="s">
        <v>332</v>
      </c>
      <c r="C57" s="817"/>
      <c r="D57" s="817"/>
      <c r="E57" s="817"/>
      <c r="F57" s="862"/>
      <c r="G57" s="170"/>
    </row>
    <row r="58" spans="1:7" s="16" customFormat="1" ht="12.75">
      <c r="A58" s="53"/>
      <c r="B58" s="817" t="s">
        <v>333</v>
      </c>
      <c r="C58" s="817"/>
      <c r="D58" s="817"/>
      <c r="E58" s="817"/>
      <c r="F58" s="861"/>
      <c r="G58" s="170"/>
    </row>
    <row r="59" spans="1:7" s="16" customFormat="1" ht="12.75">
      <c r="A59" s="53"/>
      <c r="B59" s="817" t="s">
        <v>334</v>
      </c>
      <c r="C59" s="817"/>
      <c r="D59" s="817"/>
      <c r="E59" s="817"/>
      <c r="F59" s="861"/>
      <c r="G59" s="170"/>
    </row>
    <row r="60" spans="1:7" s="16" customFormat="1" ht="12.75">
      <c r="A60" s="53"/>
      <c r="B60" s="817" t="s">
        <v>335</v>
      </c>
      <c r="C60" s="817"/>
      <c r="D60" s="817"/>
      <c r="E60" s="817"/>
      <c r="F60" s="861"/>
      <c r="G60" s="170"/>
    </row>
    <row r="61" spans="1:7" s="16" customFormat="1" ht="12.75">
      <c r="A61" s="53"/>
      <c r="B61" s="817" t="s">
        <v>336</v>
      </c>
      <c r="C61" s="817"/>
      <c r="D61" s="817"/>
      <c r="E61" s="817"/>
      <c r="F61" s="861"/>
      <c r="G61" s="170"/>
    </row>
    <row r="62" spans="1:7" s="16" customFormat="1" ht="12.75">
      <c r="A62" s="53"/>
      <c r="B62" s="817" t="s">
        <v>337</v>
      </c>
      <c r="C62" s="817"/>
      <c r="D62" s="817"/>
      <c r="E62" s="817"/>
      <c r="F62" s="862"/>
      <c r="G62" s="170"/>
    </row>
    <row r="63" spans="1:7" s="16" customFormat="1" ht="12.75">
      <c r="A63" s="53"/>
      <c r="B63" s="863" t="s">
        <v>240</v>
      </c>
      <c r="C63" s="863"/>
      <c r="D63" s="863"/>
      <c r="E63" s="863"/>
      <c r="F63" s="250"/>
      <c r="G63" s="170"/>
    </row>
    <row r="64" spans="1:7" s="16" customFormat="1" ht="12.75">
      <c r="A64" s="53"/>
      <c r="B64" s="256"/>
      <c r="C64" s="256"/>
      <c r="D64" s="256"/>
      <c r="E64" s="256"/>
      <c r="F64" s="250"/>
      <c r="G64" s="170"/>
    </row>
    <row r="65" spans="1:256" s="122" customFormat="1" ht="12.75">
      <c r="A65" s="119"/>
      <c r="B65" s="807"/>
      <c r="C65" s="807"/>
      <c r="D65" s="807"/>
      <c r="E65" s="807"/>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X65" s="123"/>
      <c r="FY65" s="123"/>
      <c r="FZ65" s="123"/>
      <c r="GA65" s="123"/>
      <c r="GB65" s="123"/>
      <c r="GC65" s="123"/>
      <c r="GD65" s="123"/>
      <c r="GE65" s="123"/>
      <c r="GF65" s="123"/>
      <c r="GG65" s="123"/>
      <c r="GH65" s="123"/>
      <c r="GI65" s="123"/>
      <c r="GJ65" s="123"/>
      <c r="GK65" s="123"/>
      <c r="GL65" s="123"/>
      <c r="GM65" s="123"/>
      <c r="GN65" s="123"/>
      <c r="GO65" s="123"/>
      <c r="GP65" s="123"/>
      <c r="GQ65" s="123"/>
      <c r="GR65" s="123"/>
      <c r="GS65" s="123"/>
      <c r="GT65" s="123"/>
      <c r="GU65" s="123"/>
      <c r="GV65" s="123"/>
      <c r="GW65" s="123"/>
      <c r="GX65" s="123"/>
      <c r="GY65" s="123"/>
      <c r="GZ65" s="123"/>
      <c r="HA65" s="123"/>
      <c r="HB65" s="123"/>
      <c r="HC65" s="123"/>
      <c r="HD65" s="123"/>
      <c r="HE65" s="123"/>
      <c r="HF65" s="123"/>
      <c r="HG65" s="123"/>
      <c r="HH65" s="123"/>
      <c r="HI65" s="123"/>
      <c r="HJ65" s="123"/>
      <c r="HK65" s="123"/>
      <c r="HL65" s="123"/>
      <c r="HM65" s="123"/>
      <c r="HN65" s="123"/>
      <c r="HO65" s="123"/>
      <c r="HP65" s="123"/>
      <c r="HQ65" s="123"/>
      <c r="HR65" s="123"/>
      <c r="HS65" s="123"/>
      <c r="HT65" s="123"/>
      <c r="HU65" s="123"/>
      <c r="HV65" s="123"/>
      <c r="HW65" s="123"/>
      <c r="HX65" s="123"/>
      <c r="HY65" s="123"/>
      <c r="HZ65" s="123"/>
      <c r="IA65" s="123"/>
      <c r="IB65" s="123"/>
      <c r="IC65" s="123"/>
      <c r="ID65" s="123"/>
      <c r="IE65" s="123"/>
      <c r="IF65" s="123"/>
      <c r="IG65" s="123"/>
      <c r="IH65" s="123"/>
      <c r="II65" s="123"/>
      <c r="IJ65" s="123"/>
      <c r="IK65" s="123"/>
      <c r="IL65" s="123"/>
      <c r="IM65" s="123"/>
      <c r="IN65" s="123"/>
      <c r="IO65" s="123"/>
      <c r="IP65" s="123"/>
      <c r="IQ65" s="123"/>
      <c r="IR65" s="123"/>
      <c r="IS65" s="123"/>
      <c r="IT65" s="123"/>
      <c r="IU65" s="123"/>
      <c r="IV65" s="123"/>
    </row>
    <row r="66" spans="1:6" s="175" customFormat="1" ht="12.75">
      <c r="A66" s="177"/>
      <c r="B66" s="252" t="s">
        <v>434</v>
      </c>
      <c r="C66" s="122"/>
      <c r="D66" s="241"/>
      <c r="E66" s="250"/>
      <c r="F66" s="250"/>
    </row>
    <row r="67" spans="1:6" s="175" customFormat="1" ht="12.75">
      <c r="A67" s="177"/>
      <c r="B67" s="252"/>
      <c r="C67" s="122"/>
      <c r="D67" s="241"/>
      <c r="E67" s="250"/>
      <c r="F67" s="250"/>
    </row>
    <row r="68" spans="1:6" s="175" customFormat="1" ht="12.75">
      <c r="A68" s="177"/>
      <c r="B68" s="253" t="s">
        <v>131</v>
      </c>
      <c r="C68" s="254"/>
      <c r="D68" s="255"/>
      <c r="E68" s="255"/>
      <c r="F68" s="250"/>
    </row>
    <row r="69" spans="1:6" s="175" customFormat="1" ht="12.75">
      <c r="A69" s="177"/>
      <c r="B69" s="818" t="s">
        <v>320</v>
      </c>
      <c r="C69" s="818"/>
      <c r="D69" s="818"/>
      <c r="E69" s="818"/>
      <c r="F69" s="856"/>
    </row>
    <row r="70" spans="1:6" s="175" customFormat="1" ht="12.75">
      <c r="A70" s="177"/>
      <c r="B70" s="253" t="s">
        <v>321</v>
      </c>
      <c r="C70" s="254"/>
      <c r="D70" s="255"/>
      <c r="E70" s="255"/>
      <c r="F70" s="250"/>
    </row>
    <row r="71" spans="1:6" s="175" customFormat="1" ht="12.75">
      <c r="A71" s="177"/>
      <c r="B71" s="818" t="s">
        <v>338</v>
      </c>
      <c r="C71" s="818"/>
      <c r="D71" s="818"/>
      <c r="E71" s="818"/>
      <c r="F71" s="856"/>
    </row>
    <row r="72" spans="1:6" s="175" customFormat="1" ht="12.75">
      <c r="A72" s="177"/>
      <c r="B72" s="818" t="s">
        <v>339</v>
      </c>
      <c r="C72" s="818"/>
      <c r="D72" s="818"/>
      <c r="E72" s="818"/>
      <c r="F72" s="856"/>
    </row>
    <row r="73" spans="1:6" s="175" customFormat="1" ht="12.75">
      <c r="A73" s="177"/>
      <c r="B73" s="818" t="s">
        <v>340</v>
      </c>
      <c r="C73" s="818"/>
      <c r="D73" s="818"/>
      <c r="E73" s="818"/>
      <c r="F73" s="250"/>
    </row>
    <row r="74" spans="1:6" s="175" customFormat="1" ht="12.75">
      <c r="A74" s="177"/>
      <c r="B74" s="253" t="s">
        <v>341</v>
      </c>
      <c r="C74" s="254"/>
      <c r="D74" s="255"/>
      <c r="E74" s="255"/>
      <c r="F74" s="250"/>
    </row>
    <row r="75" spans="1:6" s="175" customFormat="1" ht="12.75">
      <c r="A75" s="177"/>
      <c r="B75" s="818" t="s">
        <v>342</v>
      </c>
      <c r="C75" s="818"/>
      <c r="D75" s="818"/>
      <c r="E75" s="818"/>
      <c r="F75" s="856"/>
    </row>
    <row r="76" spans="1:6" s="175" customFormat="1" ht="12.75">
      <c r="A76" s="177"/>
      <c r="B76" s="818" t="s">
        <v>242</v>
      </c>
      <c r="C76" s="818"/>
      <c r="D76" s="818"/>
      <c r="E76" s="818"/>
      <c r="F76" s="856"/>
    </row>
    <row r="77" spans="1:6" s="175" customFormat="1" ht="12.75">
      <c r="A77" s="177"/>
      <c r="B77" s="253"/>
      <c r="C77" s="254"/>
      <c r="D77" s="255"/>
      <c r="E77" s="255"/>
      <c r="F77" s="250"/>
    </row>
    <row r="78" spans="1:6" s="175" customFormat="1" ht="12.75">
      <c r="A78" s="177"/>
      <c r="B78" s="253" t="s">
        <v>14</v>
      </c>
      <c r="C78" s="254"/>
      <c r="D78" s="255"/>
      <c r="E78" s="255"/>
      <c r="F78" s="250"/>
    </row>
    <row r="79" spans="1:6" s="175" customFormat="1" ht="12.75">
      <c r="A79" s="177"/>
      <c r="B79" s="864" t="s">
        <v>343</v>
      </c>
      <c r="C79" s="856"/>
      <c r="D79" s="856"/>
      <c r="E79" s="856"/>
      <c r="F79" s="856"/>
    </row>
    <row r="80" spans="1:6" s="175" customFormat="1" ht="12.75" customHeight="1">
      <c r="A80" s="177"/>
      <c r="B80" s="818" t="s">
        <v>344</v>
      </c>
      <c r="C80" s="818"/>
      <c r="D80" s="818"/>
      <c r="E80" s="818"/>
      <c r="F80" s="856"/>
    </row>
    <row r="81" spans="1:6" s="175" customFormat="1" ht="12.75">
      <c r="A81" s="177"/>
      <c r="B81" s="253" t="s">
        <v>345</v>
      </c>
      <c r="C81" s="254"/>
      <c r="D81" s="255"/>
      <c r="E81" s="255"/>
      <c r="F81" s="250"/>
    </row>
    <row r="82" spans="1:6" s="175" customFormat="1" ht="12.75">
      <c r="A82" s="177"/>
      <c r="B82" s="253" t="s">
        <v>346</v>
      </c>
      <c r="C82" s="254"/>
      <c r="D82" s="255"/>
      <c r="E82" s="255"/>
      <c r="F82" s="250"/>
    </row>
    <row r="83" spans="1:6" s="175" customFormat="1" ht="12.75">
      <c r="A83" s="177"/>
      <c r="B83" s="253" t="s">
        <v>347</v>
      </c>
      <c r="C83" s="254"/>
      <c r="D83" s="255"/>
      <c r="E83" s="255"/>
      <c r="F83" s="250"/>
    </row>
    <row r="84" spans="1:6" s="175" customFormat="1" ht="12.75">
      <c r="A84" s="177"/>
      <c r="B84" s="253" t="s">
        <v>348</v>
      </c>
      <c r="C84" s="254"/>
      <c r="D84" s="255"/>
      <c r="E84" s="255"/>
      <c r="F84" s="250"/>
    </row>
    <row r="85" spans="1:6" s="175" customFormat="1" ht="12.75">
      <c r="A85" s="177"/>
      <c r="B85" s="253" t="s">
        <v>349</v>
      </c>
      <c r="C85" s="254"/>
      <c r="D85" s="255"/>
      <c r="E85" s="255"/>
      <c r="F85" s="250"/>
    </row>
    <row r="86" spans="1:6" s="175" customFormat="1" ht="12.75">
      <c r="A86" s="177"/>
      <c r="B86" s="253" t="s">
        <v>350</v>
      </c>
      <c r="C86" s="254"/>
      <c r="D86" s="255"/>
      <c r="E86" s="255"/>
      <c r="F86" s="250"/>
    </row>
    <row r="87" spans="1:6" s="175" customFormat="1" ht="12.75">
      <c r="A87" s="177"/>
      <c r="B87" s="253" t="s">
        <v>351</v>
      </c>
      <c r="C87" s="254"/>
      <c r="D87" s="255"/>
      <c r="E87" s="255"/>
      <c r="F87" s="250"/>
    </row>
    <row r="88" spans="1:6" s="175" customFormat="1" ht="12.75">
      <c r="A88" s="177"/>
      <c r="B88" s="818" t="s">
        <v>352</v>
      </c>
      <c r="C88" s="818"/>
      <c r="D88" s="818"/>
      <c r="E88" s="818"/>
      <c r="F88" s="856"/>
    </row>
    <row r="89" spans="1:6" s="175" customFormat="1" ht="12.75">
      <c r="A89" s="177"/>
      <c r="B89" s="253" t="s">
        <v>353</v>
      </c>
      <c r="C89" s="254"/>
      <c r="D89" s="255"/>
      <c r="E89" s="255"/>
      <c r="F89" s="250"/>
    </row>
    <row r="90" spans="1:256" s="122" customFormat="1" ht="12.75">
      <c r="A90" s="119"/>
      <c r="B90" s="125"/>
      <c r="C90" s="121"/>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row>
    <row r="91" spans="1:256" s="122" customFormat="1" ht="12.75">
      <c r="A91" s="119"/>
      <c r="B91" s="865"/>
      <c r="C91" s="866"/>
      <c r="D91" s="866"/>
      <c r="E91" s="866"/>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c r="DR91" s="123"/>
      <c r="DS91" s="123"/>
      <c r="DT91" s="123"/>
      <c r="DU91" s="123"/>
      <c r="DV91" s="123"/>
      <c r="DW91" s="123"/>
      <c r="DX91" s="123"/>
      <c r="DY91" s="123"/>
      <c r="DZ91" s="123"/>
      <c r="EA91" s="123"/>
      <c r="EB91" s="123"/>
      <c r="EC91" s="123"/>
      <c r="ED91" s="123"/>
      <c r="EE91" s="123"/>
      <c r="EF91" s="123"/>
      <c r="EG91" s="123"/>
      <c r="EH91" s="123"/>
      <c r="EI91" s="123"/>
      <c r="EJ91" s="123"/>
      <c r="EK91" s="123"/>
      <c r="EL91" s="123"/>
      <c r="EM91" s="123"/>
      <c r="EN91" s="123"/>
      <c r="EO91" s="123"/>
      <c r="EP91" s="123"/>
      <c r="EQ91" s="123"/>
      <c r="ER91" s="123"/>
      <c r="ES91" s="123"/>
      <c r="ET91" s="123"/>
      <c r="EU91" s="123"/>
      <c r="EV91" s="123"/>
      <c r="EW91" s="123"/>
      <c r="EX91" s="123"/>
      <c r="EY91" s="123"/>
      <c r="EZ91" s="123"/>
      <c r="FA91" s="123"/>
      <c r="FB91" s="123"/>
      <c r="FC91" s="123"/>
      <c r="FD91" s="123"/>
      <c r="FE91" s="123"/>
      <c r="FF91" s="123"/>
      <c r="FG91" s="123"/>
      <c r="FH91" s="123"/>
      <c r="FI91" s="123"/>
      <c r="FJ91" s="123"/>
      <c r="FK91" s="123"/>
      <c r="FL91" s="123"/>
      <c r="FM91" s="123"/>
      <c r="FN91" s="123"/>
      <c r="FO91" s="123"/>
      <c r="FP91" s="123"/>
      <c r="FQ91" s="123"/>
      <c r="FR91" s="123"/>
      <c r="FS91" s="123"/>
      <c r="FT91" s="123"/>
      <c r="FU91" s="123"/>
      <c r="FV91" s="123"/>
      <c r="FW91" s="123"/>
      <c r="FX91" s="123"/>
      <c r="FY91" s="123"/>
      <c r="FZ91" s="123"/>
      <c r="GA91" s="123"/>
      <c r="GB91" s="123"/>
      <c r="GC91" s="123"/>
      <c r="GD91" s="123"/>
      <c r="GE91" s="123"/>
      <c r="GF91" s="123"/>
      <c r="GG91" s="123"/>
      <c r="GH91" s="123"/>
      <c r="GI91" s="123"/>
      <c r="GJ91" s="123"/>
      <c r="GK91" s="123"/>
      <c r="GL91" s="123"/>
      <c r="GM91" s="123"/>
      <c r="GN91" s="123"/>
      <c r="GO91" s="123"/>
      <c r="GP91" s="123"/>
      <c r="GQ91" s="123"/>
      <c r="GR91" s="123"/>
      <c r="GS91" s="123"/>
      <c r="GT91" s="123"/>
      <c r="GU91" s="123"/>
      <c r="GV91" s="123"/>
      <c r="GW91" s="123"/>
      <c r="GX91" s="123"/>
      <c r="GY91" s="123"/>
      <c r="GZ91" s="123"/>
      <c r="HA91" s="123"/>
      <c r="HB91" s="123"/>
      <c r="HC91" s="123"/>
      <c r="HD91" s="123"/>
      <c r="HE91" s="123"/>
      <c r="HF91" s="123"/>
      <c r="HG91" s="123"/>
      <c r="HH91" s="123"/>
      <c r="HI91" s="123"/>
      <c r="HJ91" s="123"/>
      <c r="HK91" s="123"/>
      <c r="HL91" s="123"/>
      <c r="HM91" s="123"/>
      <c r="HN91" s="123"/>
      <c r="HO91" s="123"/>
      <c r="HP91" s="123"/>
      <c r="HQ91" s="123"/>
      <c r="HR91" s="123"/>
      <c r="HS91" s="123"/>
      <c r="HT91" s="123"/>
      <c r="HU91" s="123"/>
      <c r="HV91" s="123"/>
      <c r="HW91" s="123"/>
      <c r="HX91" s="123"/>
      <c r="HY91" s="123"/>
      <c r="HZ91" s="123"/>
      <c r="IA91" s="123"/>
      <c r="IB91" s="123"/>
      <c r="IC91" s="123"/>
      <c r="ID91" s="123"/>
      <c r="IE91" s="123"/>
      <c r="IF91" s="123"/>
      <c r="IG91" s="123"/>
      <c r="IH91" s="123"/>
      <c r="II91" s="123"/>
      <c r="IJ91" s="123"/>
      <c r="IK91" s="123"/>
      <c r="IL91" s="123"/>
      <c r="IM91" s="123"/>
      <c r="IN91" s="123"/>
      <c r="IO91" s="123"/>
      <c r="IP91" s="123"/>
      <c r="IQ91" s="123"/>
      <c r="IR91" s="123"/>
      <c r="IS91" s="123"/>
      <c r="IT91" s="123"/>
      <c r="IU91" s="123"/>
      <c r="IV91" s="123"/>
    </row>
    <row r="92" spans="1:7" s="16" customFormat="1" ht="12.75">
      <c r="A92" s="53"/>
      <c r="B92" s="257" t="s">
        <v>435</v>
      </c>
      <c r="C92" s="249"/>
      <c r="D92" s="241"/>
      <c r="E92" s="241"/>
      <c r="F92" s="241"/>
      <c r="G92" s="182"/>
    </row>
    <row r="93" spans="1:7" s="16" customFormat="1" ht="12.75">
      <c r="A93" s="53"/>
      <c r="B93" s="257"/>
      <c r="C93" s="249"/>
      <c r="D93" s="241"/>
      <c r="E93" s="241"/>
      <c r="F93" s="241"/>
      <c r="G93" s="182"/>
    </row>
    <row r="94" spans="1:7" s="16" customFormat="1" ht="12.75">
      <c r="A94" s="53"/>
      <c r="B94" s="803" t="s">
        <v>126</v>
      </c>
      <c r="C94" s="803"/>
      <c r="D94" s="251"/>
      <c r="E94" s="251"/>
      <c r="F94" s="258"/>
      <c r="G94" s="182"/>
    </row>
    <row r="95" spans="1:7" s="16" customFormat="1" ht="12.75">
      <c r="A95" s="53"/>
      <c r="B95" s="815" t="s">
        <v>244</v>
      </c>
      <c r="C95" s="815"/>
      <c r="D95" s="815"/>
      <c r="E95" s="815"/>
      <c r="F95" s="861"/>
      <c r="G95" s="182"/>
    </row>
    <row r="96" spans="1:7" s="16" customFormat="1" ht="12.75">
      <c r="A96" s="53"/>
      <c r="B96" s="817" t="s">
        <v>245</v>
      </c>
      <c r="C96" s="817"/>
      <c r="D96" s="817"/>
      <c r="E96" s="817"/>
      <c r="F96" s="861"/>
      <c r="G96" s="182"/>
    </row>
    <row r="97" spans="1:7" s="16" customFormat="1" ht="25.5" customHeight="1">
      <c r="A97" s="53"/>
      <c r="B97" s="817" t="s">
        <v>246</v>
      </c>
      <c r="C97" s="817"/>
      <c r="D97" s="817"/>
      <c r="E97" s="817"/>
      <c r="F97" s="861"/>
      <c r="G97" s="182"/>
    </row>
    <row r="98" spans="1:7" s="16" customFormat="1" ht="12.75">
      <c r="A98" s="53"/>
      <c r="B98" s="817" t="s">
        <v>247</v>
      </c>
      <c r="C98" s="817"/>
      <c r="D98" s="817"/>
      <c r="E98" s="817"/>
      <c r="F98" s="861"/>
      <c r="G98" s="182"/>
    </row>
    <row r="99" spans="1:7" s="16" customFormat="1" ht="25.5" customHeight="1">
      <c r="A99" s="53"/>
      <c r="B99" s="817" t="s">
        <v>248</v>
      </c>
      <c r="C99" s="817"/>
      <c r="D99" s="817"/>
      <c r="E99" s="817"/>
      <c r="F99" s="861"/>
      <c r="G99" s="182"/>
    </row>
    <row r="100" spans="1:7" s="16" customFormat="1" ht="12.75">
      <c r="A100" s="53"/>
      <c r="B100" s="817" t="s">
        <v>249</v>
      </c>
      <c r="C100" s="817"/>
      <c r="D100" s="817"/>
      <c r="E100" s="817"/>
      <c r="F100" s="861"/>
      <c r="G100" s="182"/>
    </row>
    <row r="101" spans="1:7" s="16" customFormat="1" ht="12.75">
      <c r="A101" s="53"/>
      <c r="B101" s="817" t="s">
        <v>250</v>
      </c>
      <c r="C101" s="817"/>
      <c r="D101" s="817"/>
      <c r="E101" s="817"/>
      <c r="F101" s="861"/>
      <c r="G101" s="182"/>
    </row>
    <row r="102" spans="1:7" s="16" customFormat="1" ht="25.5" customHeight="1">
      <c r="A102" s="53"/>
      <c r="B102" s="817" t="s">
        <v>251</v>
      </c>
      <c r="C102" s="817"/>
      <c r="D102" s="817"/>
      <c r="E102" s="817"/>
      <c r="F102" s="861"/>
      <c r="G102" s="182"/>
    </row>
    <row r="103" spans="1:7" s="16" customFormat="1" ht="12.75">
      <c r="A103" s="53"/>
      <c r="B103" s="817" t="s">
        <v>252</v>
      </c>
      <c r="C103" s="817"/>
      <c r="D103" s="817"/>
      <c r="E103" s="817"/>
      <c r="F103" s="861"/>
      <c r="G103" s="182"/>
    </row>
    <row r="104" spans="1:7" s="16" customFormat="1" ht="25.5" customHeight="1">
      <c r="A104" s="53"/>
      <c r="B104" s="817" t="s">
        <v>253</v>
      </c>
      <c r="C104" s="817"/>
      <c r="D104" s="817"/>
      <c r="E104" s="817"/>
      <c r="F104" s="861"/>
      <c r="G104" s="182"/>
    </row>
    <row r="105" spans="1:7" s="16" customFormat="1" ht="12.75">
      <c r="A105" s="53"/>
      <c r="B105" s="817" t="s">
        <v>254</v>
      </c>
      <c r="C105" s="817"/>
      <c r="D105" s="817"/>
      <c r="E105" s="817"/>
      <c r="F105" s="861"/>
      <c r="G105" s="182"/>
    </row>
    <row r="106" spans="1:7" s="16" customFormat="1" ht="12.75">
      <c r="A106" s="53"/>
      <c r="B106" s="817" t="s">
        <v>255</v>
      </c>
      <c r="C106" s="817"/>
      <c r="D106" s="817"/>
      <c r="E106" s="817"/>
      <c r="F106" s="861"/>
      <c r="G106" s="182"/>
    </row>
    <row r="107" spans="1:7" s="16" customFormat="1" ht="12.75">
      <c r="A107" s="53"/>
      <c r="B107" s="817" t="s">
        <v>256</v>
      </c>
      <c r="C107" s="817"/>
      <c r="D107" s="817"/>
      <c r="E107" s="817"/>
      <c r="F107" s="861"/>
      <c r="G107" s="182"/>
    </row>
    <row r="108" spans="1:7" s="16" customFormat="1" ht="12.75">
      <c r="A108" s="53"/>
      <c r="B108" s="817" t="s">
        <v>257</v>
      </c>
      <c r="C108" s="817"/>
      <c r="D108" s="817"/>
      <c r="E108" s="817"/>
      <c r="F108" s="861"/>
      <c r="G108" s="182"/>
    </row>
    <row r="109" spans="1:7" s="16" customFormat="1" ht="12.75">
      <c r="A109" s="53"/>
      <c r="B109" s="817" t="s">
        <v>258</v>
      </c>
      <c r="C109" s="817"/>
      <c r="D109" s="817"/>
      <c r="E109" s="817"/>
      <c r="F109" s="861"/>
      <c r="G109" s="182"/>
    </row>
    <row r="110" spans="1:7" s="16" customFormat="1" ht="12.75">
      <c r="A110" s="53"/>
      <c r="B110" s="817" t="s">
        <v>259</v>
      </c>
      <c r="C110" s="861"/>
      <c r="D110" s="861"/>
      <c r="E110" s="861"/>
      <c r="F110" s="861"/>
      <c r="G110" s="182"/>
    </row>
    <row r="111" spans="1:7" s="16" customFormat="1" ht="12.75">
      <c r="A111" s="53"/>
      <c r="B111" s="803"/>
      <c r="C111" s="803"/>
      <c r="D111" s="251"/>
      <c r="E111" s="251"/>
      <c r="F111" s="258"/>
      <c r="G111" s="182"/>
    </row>
    <row r="112" spans="1:7" s="16" customFormat="1" ht="12.75">
      <c r="A112" s="53"/>
      <c r="B112" s="803" t="s">
        <v>127</v>
      </c>
      <c r="C112" s="803"/>
      <c r="D112" s="251"/>
      <c r="E112" s="251"/>
      <c r="F112" s="258"/>
      <c r="G112" s="182"/>
    </row>
    <row r="113" spans="1:7" s="16" customFormat="1" ht="24.75" customHeight="1">
      <c r="A113" s="53"/>
      <c r="B113" s="817" t="s">
        <v>260</v>
      </c>
      <c r="C113" s="817"/>
      <c r="D113" s="817"/>
      <c r="E113" s="817"/>
      <c r="F113" s="861"/>
      <c r="G113" s="182"/>
    </row>
    <row r="114" spans="1:7" s="16" customFormat="1" ht="12.75">
      <c r="A114" s="53"/>
      <c r="B114" s="803"/>
      <c r="C114" s="803"/>
      <c r="D114" s="803"/>
      <c r="E114" s="803"/>
      <c r="F114" s="258"/>
      <c r="G114" s="182"/>
    </row>
    <row r="115" spans="1:7" s="16" customFormat="1" ht="12.75">
      <c r="A115" s="53"/>
      <c r="B115" s="817" t="s">
        <v>261</v>
      </c>
      <c r="C115" s="817"/>
      <c r="D115" s="817"/>
      <c r="E115" s="817"/>
      <c r="F115" s="856"/>
      <c r="G115" s="182"/>
    </row>
    <row r="116" spans="1:256" s="122" customFormat="1" ht="12.75">
      <c r="A116" s="119"/>
      <c r="B116" s="819"/>
      <c r="C116" s="819"/>
      <c r="D116" s="819"/>
      <c r="E116" s="819"/>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123"/>
      <c r="EJ116" s="123"/>
      <c r="EK116" s="123"/>
      <c r="EL116" s="123"/>
      <c r="EM116" s="123"/>
      <c r="EN116" s="123"/>
      <c r="EO116" s="123"/>
      <c r="EP116" s="123"/>
      <c r="EQ116" s="123"/>
      <c r="ER116" s="123"/>
      <c r="ES116" s="123"/>
      <c r="ET116" s="123"/>
      <c r="EU116" s="123"/>
      <c r="EV116" s="123"/>
      <c r="EW116" s="123"/>
      <c r="EX116" s="123"/>
      <c r="EY116" s="123"/>
      <c r="EZ116" s="123"/>
      <c r="FA116" s="123"/>
      <c r="FB116" s="123"/>
      <c r="FC116" s="123"/>
      <c r="FD116" s="123"/>
      <c r="FE116" s="123"/>
      <c r="FF116" s="123"/>
      <c r="FG116" s="123"/>
      <c r="FH116" s="123"/>
      <c r="FI116" s="123"/>
      <c r="FJ116" s="123"/>
      <c r="FK116" s="123"/>
      <c r="FL116" s="123"/>
      <c r="FM116" s="123"/>
      <c r="FN116" s="123"/>
      <c r="FO116" s="123"/>
      <c r="FP116" s="123"/>
      <c r="FQ116" s="123"/>
      <c r="FR116" s="123"/>
      <c r="FS116" s="123"/>
      <c r="FT116" s="123"/>
      <c r="FU116" s="123"/>
      <c r="FV116" s="123"/>
      <c r="FW116" s="123"/>
      <c r="FX116" s="123"/>
      <c r="FY116" s="123"/>
      <c r="FZ116" s="123"/>
      <c r="GA116" s="123"/>
      <c r="GB116" s="123"/>
      <c r="GC116" s="123"/>
      <c r="GD116" s="123"/>
      <c r="GE116" s="123"/>
      <c r="GF116" s="123"/>
      <c r="GG116" s="123"/>
      <c r="GH116" s="123"/>
      <c r="GI116" s="123"/>
      <c r="GJ116" s="123"/>
      <c r="GK116" s="123"/>
      <c r="GL116" s="123"/>
      <c r="GM116" s="123"/>
      <c r="GN116" s="123"/>
      <c r="GO116" s="123"/>
      <c r="GP116" s="123"/>
      <c r="GQ116" s="123"/>
      <c r="GR116" s="123"/>
      <c r="GS116" s="123"/>
      <c r="GT116" s="123"/>
      <c r="GU116" s="123"/>
      <c r="GV116" s="123"/>
      <c r="GW116" s="123"/>
      <c r="GX116" s="123"/>
      <c r="GY116" s="123"/>
      <c r="GZ116" s="123"/>
      <c r="HA116" s="123"/>
      <c r="HB116" s="123"/>
      <c r="HC116" s="123"/>
      <c r="HD116" s="123"/>
      <c r="HE116" s="123"/>
      <c r="HF116" s="123"/>
      <c r="HG116" s="123"/>
      <c r="HH116" s="123"/>
      <c r="HI116" s="123"/>
      <c r="HJ116" s="123"/>
      <c r="HK116" s="123"/>
      <c r="HL116" s="123"/>
      <c r="HM116" s="123"/>
      <c r="HN116" s="123"/>
      <c r="HO116" s="123"/>
      <c r="HP116" s="123"/>
      <c r="HQ116" s="123"/>
      <c r="HR116" s="123"/>
      <c r="HS116" s="123"/>
      <c r="HT116" s="123"/>
      <c r="HU116" s="123"/>
      <c r="HV116" s="123"/>
      <c r="HW116" s="123"/>
      <c r="HX116" s="123"/>
      <c r="HY116" s="123"/>
      <c r="HZ116" s="123"/>
      <c r="IA116" s="123"/>
      <c r="IB116" s="123"/>
      <c r="IC116" s="123"/>
      <c r="ID116" s="123"/>
      <c r="IE116" s="123"/>
      <c r="IF116" s="123"/>
      <c r="IG116" s="123"/>
      <c r="IH116" s="123"/>
      <c r="II116" s="123"/>
      <c r="IJ116" s="123"/>
      <c r="IK116" s="123"/>
      <c r="IL116" s="123"/>
      <c r="IM116" s="123"/>
      <c r="IN116" s="123"/>
      <c r="IO116" s="123"/>
      <c r="IP116" s="123"/>
      <c r="IQ116" s="123"/>
      <c r="IR116" s="123"/>
      <c r="IS116" s="123"/>
      <c r="IT116" s="123"/>
      <c r="IU116" s="123"/>
      <c r="IV116" s="123"/>
    </row>
    <row r="117" spans="1:256" s="122" customFormat="1" ht="12.75">
      <c r="A117" s="119"/>
      <c r="B117" s="804"/>
      <c r="C117" s="804"/>
      <c r="D117" s="804"/>
      <c r="E117" s="804"/>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3"/>
      <c r="DF117" s="123"/>
      <c r="DG117" s="123"/>
      <c r="DH117" s="123"/>
      <c r="DI117" s="123"/>
      <c r="DJ117" s="123"/>
      <c r="DK117" s="123"/>
      <c r="DL117" s="123"/>
      <c r="DM117" s="123"/>
      <c r="DN117" s="123"/>
      <c r="DO117" s="123"/>
      <c r="DP117" s="123"/>
      <c r="DQ117" s="123"/>
      <c r="DR117" s="123"/>
      <c r="DS117" s="123"/>
      <c r="DT117" s="123"/>
      <c r="DU117" s="123"/>
      <c r="DV117" s="123"/>
      <c r="DW117" s="123"/>
      <c r="DX117" s="123"/>
      <c r="DY117" s="123"/>
      <c r="DZ117" s="123"/>
      <c r="EA117" s="123"/>
      <c r="EB117" s="123"/>
      <c r="EC117" s="123"/>
      <c r="ED117" s="123"/>
      <c r="EE117" s="123"/>
      <c r="EF117" s="123"/>
      <c r="EG117" s="123"/>
      <c r="EH117" s="123"/>
      <c r="EI117" s="123"/>
      <c r="EJ117" s="123"/>
      <c r="EK117" s="123"/>
      <c r="EL117" s="123"/>
      <c r="EM117" s="123"/>
      <c r="EN117" s="123"/>
      <c r="EO117" s="123"/>
      <c r="EP117" s="123"/>
      <c r="EQ117" s="123"/>
      <c r="ER117" s="123"/>
      <c r="ES117" s="123"/>
      <c r="ET117" s="123"/>
      <c r="EU117" s="123"/>
      <c r="EV117" s="123"/>
      <c r="EW117" s="123"/>
      <c r="EX117" s="123"/>
      <c r="EY117" s="123"/>
      <c r="EZ117" s="123"/>
      <c r="FA117" s="123"/>
      <c r="FB117" s="123"/>
      <c r="FC117" s="123"/>
      <c r="FD117" s="123"/>
      <c r="FE117" s="123"/>
      <c r="FF117" s="123"/>
      <c r="FG117" s="123"/>
      <c r="FH117" s="123"/>
      <c r="FI117" s="123"/>
      <c r="FJ117" s="123"/>
      <c r="FK117" s="123"/>
      <c r="FL117" s="123"/>
      <c r="FM117" s="123"/>
      <c r="FN117" s="123"/>
      <c r="FO117" s="123"/>
      <c r="FP117" s="123"/>
      <c r="FQ117" s="123"/>
      <c r="FR117" s="123"/>
      <c r="FS117" s="123"/>
      <c r="FT117" s="123"/>
      <c r="FU117" s="123"/>
      <c r="FV117" s="123"/>
      <c r="FW117" s="123"/>
      <c r="FX117" s="123"/>
      <c r="FY117" s="123"/>
      <c r="FZ117" s="123"/>
      <c r="GA117" s="123"/>
      <c r="GB117" s="123"/>
      <c r="GC117" s="123"/>
      <c r="GD117" s="123"/>
      <c r="GE117" s="123"/>
      <c r="GF117" s="123"/>
      <c r="GG117" s="123"/>
      <c r="GH117" s="123"/>
      <c r="GI117" s="123"/>
      <c r="GJ117" s="123"/>
      <c r="GK117" s="123"/>
      <c r="GL117" s="123"/>
      <c r="GM117" s="123"/>
      <c r="GN117" s="123"/>
      <c r="GO117" s="123"/>
      <c r="GP117" s="123"/>
      <c r="GQ117" s="123"/>
      <c r="GR117" s="123"/>
      <c r="GS117" s="123"/>
      <c r="GT117" s="123"/>
      <c r="GU117" s="123"/>
      <c r="GV117" s="123"/>
      <c r="GW117" s="123"/>
      <c r="GX117" s="123"/>
      <c r="GY117" s="123"/>
      <c r="GZ117" s="123"/>
      <c r="HA117" s="123"/>
      <c r="HB117" s="123"/>
      <c r="HC117" s="123"/>
      <c r="HD117" s="123"/>
      <c r="HE117" s="123"/>
      <c r="HF117" s="123"/>
      <c r="HG117" s="123"/>
      <c r="HH117" s="123"/>
      <c r="HI117" s="123"/>
      <c r="HJ117" s="123"/>
      <c r="HK117" s="123"/>
      <c r="HL117" s="123"/>
      <c r="HM117" s="123"/>
      <c r="HN117" s="123"/>
      <c r="HO117" s="123"/>
      <c r="HP117" s="123"/>
      <c r="HQ117" s="123"/>
      <c r="HR117" s="123"/>
      <c r="HS117" s="123"/>
      <c r="HT117" s="123"/>
      <c r="HU117" s="123"/>
      <c r="HV117" s="123"/>
      <c r="HW117" s="123"/>
      <c r="HX117" s="123"/>
      <c r="HY117" s="123"/>
      <c r="HZ117" s="123"/>
      <c r="IA117" s="123"/>
      <c r="IB117" s="123"/>
      <c r="IC117" s="123"/>
      <c r="ID117" s="123"/>
      <c r="IE117" s="123"/>
      <c r="IF117" s="123"/>
      <c r="IG117" s="123"/>
      <c r="IH117" s="123"/>
      <c r="II117" s="123"/>
      <c r="IJ117" s="123"/>
      <c r="IK117" s="123"/>
      <c r="IL117" s="123"/>
      <c r="IM117" s="123"/>
      <c r="IN117" s="123"/>
      <c r="IO117" s="123"/>
      <c r="IP117" s="123"/>
      <c r="IQ117" s="123"/>
      <c r="IR117" s="123"/>
      <c r="IS117" s="123"/>
      <c r="IT117" s="123"/>
      <c r="IU117" s="123"/>
      <c r="IV117" s="123"/>
    </row>
    <row r="118" spans="1:7" ht="12.75">
      <c r="A118" s="259"/>
      <c r="B118" s="120" t="s">
        <v>437</v>
      </c>
      <c r="C118" s="121"/>
      <c r="D118" s="241"/>
      <c r="E118" s="241"/>
      <c r="F118" s="241"/>
      <c r="G118" s="260"/>
    </row>
    <row r="119" spans="1:7" ht="12.75">
      <c r="A119" s="259"/>
      <c r="B119" s="120"/>
      <c r="C119" s="121"/>
      <c r="D119" s="241"/>
      <c r="E119" s="241"/>
      <c r="F119" s="241"/>
      <c r="G119" s="260"/>
    </row>
    <row r="120" spans="1:7" ht="12.75">
      <c r="A120" s="259"/>
      <c r="B120" s="802" t="s">
        <v>126</v>
      </c>
      <c r="C120" s="802"/>
      <c r="D120" s="251"/>
      <c r="E120" s="251"/>
      <c r="F120" s="258"/>
      <c r="G120" s="260"/>
    </row>
    <row r="121" spans="1:7" ht="25.5" customHeight="1">
      <c r="A121" s="259"/>
      <c r="B121" s="812" t="s">
        <v>355</v>
      </c>
      <c r="C121" s="812"/>
      <c r="D121" s="812"/>
      <c r="E121" s="812"/>
      <c r="F121" s="861"/>
      <c r="G121" s="260"/>
    </row>
    <row r="122" spans="1:7" ht="24.75" customHeight="1">
      <c r="A122" s="259"/>
      <c r="B122" s="817" t="s">
        <v>356</v>
      </c>
      <c r="C122" s="817"/>
      <c r="D122" s="817"/>
      <c r="E122" s="817"/>
      <c r="F122" s="861"/>
      <c r="G122" s="260"/>
    </row>
    <row r="123" spans="1:7" ht="12.75">
      <c r="A123" s="259"/>
      <c r="B123" s="812" t="s">
        <v>357</v>
      </c>
      <c r="C123" s="812"/>
      <c r="D123" s="812"/>
      <c r="E123" s="812"/>
      <c r="F123" s="861"/>
      <c r="G123" s="260"/>
    </row>
    <row r="124" spans="1:7" ht="12.75">
      <c r="A124" s="259"/>
      <c r="B124" s="812" t="s">
        <v>358</v>
      </c>
      <c r="C124" s="812"/>
      <c r="D124" s="812"/>
      <c r="E124" s="812"/>
      <c r="F124" s="861"/>
      <c r="G124" s="260"/>
    </row>
    <row r="125" spans="1:7" ht="12.75">
      <c r="A125" s="259"/>
      <c r="B125" s="812" t="s">
        <v>359</v>
      </c>
      <c r="C125" s="812"/>
      <c r="D125" s="812"/>
      <c r="E125" s="812"/>
      <c r="F125" s="861"/>
      <c r="G125" s="260"/>
    </row>
    <row r="126" spans="1:7" ht="24.75" customHeight="1">
      <c r="A126" s="259"/>
      <c r="B126" s="817" t="s">
        <v>360</v>
      </c>
      <c r="C126" s="817"/>
      <c r="D126" s="817"/>
      <c r="E126" s="817"/>
      <c r="F126" s="861"/>
      <c r="G126" s="260"/>
    </row>
    <row r="127" spans="1:7" ht="12.75">
      <c r="A127" s="259"/>
      <c r="B127" s="812" t="s">
        <v>361</v>
      </c>
      <c r="C127" s="812"/>
      <c r="D127" s="812"/>
      <c r="E127" s="812"/>
      <c r="F127" s="861"/>
      <c r="G127" s="260"/>
    </row>
    <row r="128" spans="1:7" ht="12.75">
      <c r="A128" s="259"/>
      <c r="B128" s="812" t="s">
        <v>362</v>
      </c>
      <c r="C128" s="812"/>
      <c r="D128" s="812"/>
      <c r="E128" s="812"/>
      <c r="F128" s="861"/>
      <c r="G128" s="260"/>
    </row>
    <row r="129" spans="1:7" ht="12.75">
      <c r="A129" s="259"/>
      <c r="B129" s="812" t="s">
        <v>363</v>
      </c>
      <c r="C129" s="812"/>
      <c r="D129" s="812"/>
      <c r="E129" s="812"/>
      <c r="F129" s="861"/>
      <c r="G129" s="260"/>
    </row>
    <row r="130" spans="1:7" ht="12.75">
      <c r="A130" s="259"/>
      <c r="B130" s="812" t="s">
        <v>364</v>
      </c>
      <c r="C130" s="812"/>
      <c r="D130" s="812"/>
      <c r="E130" s="812"/>
      <c r="F130" s="861"/>
      <c r="G130" s="260"/>
    </row>
    <row r="131" spans="1:7" ht="25.5" customHeight="1">
      <c r="A131" s="259"/>
      <c r="B131" s="812" t="s">
        <v>0</v>
      </c>
      <c r="C131" s="812"/>
      <c r="D131" s="812"/>
      <c r="E131" s="812"/>
      <c r="F131" s="861"/>
      <c r="G131" s="260"/>
    </row>
    <row r="132" spans="1:7" ht="12.75">
      <c r="A132" s="259"/>
      <c r="B132" s="802"/>
      <c r="C132" s="802"/>
      <c r="D132" s="251"/>
      <c r="E132" s="251"/>
      <c r="F132" s="258"/>
      <c r="G132" s="260"/>
    </row>
    <row r="133" spans="1:7" ht="12.75">
      <c r="A133" s="259"/>
      <c r="B133" s="802" t="s">
        <v>1</v>
      </c>
      <c r="C133" s="802"/>
      <c r="D133" s="251"/>
      <c r="E133" s="251"/>
      <c r="F133" s="258"/>
      <c r="G133" s="260"/>
    </row>
    <row r="134" spans="1:7" ht="12.75">
      <c r="A134" s="259"/>
      <c r="B134" s="801" t="s">
        <v>292</v>
      </c>
      <c r="C134" s="802"/>
      <c r="D134" s="251"/>
      <c r="E134" s="251"/>
      <c r="F134" s="258"/>
      <c r="G134" s="260"/>
    </row>
    <row r="135" spans="1:7" ht="12.75">
      <c r="A135" s="259"/>
      <c r="B135" s="801" t="s">
        <v>365</v>
      </c>
      <c r="C135" s="802"/>
      <c r="D135" s="251"/>
      <c r="E135" s="251"/>
      <c r="F135" s="258"/>
      <c r="G135" s="260"/>
    </row>
    <row r="136" spans="1:7" ht="12.75">
      <c r="A136" s="259"/>
      <c r="B136" s="801" t="s">
        <v>436</v>
      </c>
      <c r="C136" s="802"/>
      <c r="D136" s="251"/>
      <c r="E136" s="251"/>
      <c r="F136" s="258"/>
      <c r="G136" s="260"/>
    </row>
    <row r="137" spans="1:7" ht="12.75">
      <c r="A137" s="259"/>
      <c r="B137" s="812" t="s">
        <v>366</v>
      </c>
      <c r="C137" s="812"/>
      <c r="D137" s="812"/>
      <c r="E137" s="812"/>
      <c r="F137" s="241"/>
      <c r="G137" s="260"/>
    </row>
    <row r="138" spans="1:7" ht="12.75">
      <c r="A138" s="259"/>
      <c r="B138" s="802" t="s">
        <v>367</v>
      </c>
      <c r="C138" s="802"/>
      <c r="D138" s="251"/>
      <c r="E138" s="251"/>
      <c r="F138" s="241"/>
      <c r="G138" s="260"/>
    </row>
    <row r="139" spans="1:7" ht="12.75">
      <c r="A139" s="259"/>
      <c r="B139" s="802" t="s">
        <v>368</v>
      </c>
      <c r="C139" s="802"/>
      <c r="D139" s="251"/>
      <c r="E139" s="251"/>
      <c r="F139" s="241"/>
      <c r="G139" s="260"/>
    </row>
    <row r="140" spans="1:7" ht="12.75">
      <c r="A140" s="259"/>
      <c r="B140" s="125" t="s">
        <v>369</v>
      </c>
      <c r="C140" s="802"/>
      <c r="D140" s="251"/>
      <c r="E140" s="251"/>
      <c r="F140" s="241"/>
      <c r="G140" s="260"/>
    </row>
    <row r="141" spans="1:7" ht="12.75">
      <c r="A141" s="259"/>
      <c r="B141" s="807" t="s">
        <v>149</v>
      </c>
      <c r="C141" s="807"/>
      <c r="D141" s="807"/>
      <c r="E141" s="807"/>
      <c r="F141" s="856"/>
      <c r="G141" s="260"/>
    </row>
    <row r="142" spans="1:7" ht="12.75">
      <c r="A142" s="259"/>
      <c r="B142" s="130" t="s">
        <v>370</v>
      </c>
      <c r="C142" s="802"/>
      <c r="D142" s="251"/>
      <c r="E142" s="251"/>
      <c r="F142" s="241"/>
      <c r="G142" s="260"/>
    </row>
    <row r="143" spans="1:5" ht="9.75" customHeight="1">
      <c r="A143" s="119"/>
      <c r="B143" s="867"/>
      <c r="C143" s="868"/>
      <c r="D143" s="868"/>
      <c r="E143" s="868"/>
    </row>
    <row r="144" spans="1:5" ht="12.75">
      <c r="A144" s="119"/>
      <c r="B144" s="819"/>
      <c r="C144" s="819"/>
      <c r="D144" s="819"/>
      <c r="E144" s="819"/>
    </row>
    <row r="145" spans="1:6" ht="12.75">
      <c r="A145" s="261"/>
      <c r="B145" s="120" t="s">
        <v>2</v>
      </c>
      <c r="C145" s="262"/>
      <c r="D145" s="241"/>
      <c r="E145" s="241"/>
      <c r="F145" s="241"/>
    </row>
    <row r="146" spans="1:6" ht="12.75">
      <c r="A146" s="261"/>
      <c r="B146" s="263"/>
      <c r="C146" s="262"/>
      <c r="D146" s="264"/>
      <c r="E146" s="264"/>
      <c r="F146" s="264"/>
    </row>
    <row r="147" spans="1:6" ht="24.75" customHeight="1">
      <c r="A147" s="261"/>
      <c r="B147" s="816" t="s">
        <v>381</v>
      </c>
      <c r="C147" s="816"/>
      <c r="D147" s="816"/>
      <c r="E147" s="816"/>
      <c r="F147" s="856"/>
    </row>
    <row r="148" spans="1:6" ht="24.75" customHeight="1">
      <c r="A148" s="261"/>
      <c r="B148" s="815" t="s">
        <v>356</v>
      </c>
      <c r="C148" s="815"/>
      <c r="D148" s="815"/>
      <c r="E148" s="815"/>
      <c r="F148" s="856"/>
    </row>
    <row r="149" spans="1:6" ht="12.75">
      <c r="A149" s="261"/>
      <c r="B149" s="816" t="s">
        <v>382</v>
      </c>
      <c r="C149" s="816"/>
      <c r="D149" s="816"/>
      <c r="E149" s="816"/>
      <c r="F149" s="856"/>
    </row>
    <row r="150" spans="1:6" ht="12.75">
      <c r="A150" s="261"/>
      <c r="B150" s="816" t="s">
        <v>383</v>
      </c>
      <c r="C150" s="816"/>
      <c r="D150" s="816"/>
      <c r="E150" s="816"/>
      <c r="F150" s="856"/>
    </row>
    <row r="151" spans="1:6" ht="12.75">
      <c r="A151" s="261"/>
      <c r="B151" s="816" t="s">
        <v>359</v>
      </c>
      <c r="C151" s="816"/>
      <c r="D151" s="816"/>
      <c r="E151" s="816"/>
      <c r="F151" s="856"/>
    </row>
    <row r="152" spans="1:6" ht="24.75" customHeight="1">
      <c r="A152" s="261"/>
      <c r="B152" s="815" t="s">
        <v>360</v>
      </c>
      <c r="C152" s="815"/>
      <c r="D152" s="815"/>
      <c r="E152" s="815"/>
      <c r="F152" s="856"/>
    </row>
    <row r="153" spans="1:6" ht="12.75">
      <c r="A153" s="261"/>
      <c r="B153" s="816" t="s">
        <v>361</v>
      </c>
      <c r="C153" s="816"/>
      <c r="D153" s="816"/>
      <c r="E153" s="816"/>
      <c r="F153" s="856"/>
    </row>
    <row r="154" spans="1:6" ht="12.75">
      <c r="A154" s="261"/>
      <c r="B154" s="816" t="s">
        <v>362</v>
      </c>
      <c r="C154" s="816"/>
      <c r="D154" s="816"/>
      <c r="E154" s="816"/>
      <c r="F154" s="856"/>
    </row>
    <row r="155" spans="1:6" ht="12.75">
      <c r="A155" s="261"/>
      <c r="B155" s="816" t="s">
        <v>363</v>
      </c>
      <c r="C155" s="816"/>
      <c r="D155" s="816"/>
      <c r="E155" s="816"/>
      <c r="F155" s="856"/>
    </row>
    <row r="156" spans="1:6" ht="12.75">
      <c r="A156" s="261"/>
      <c r="B156" s="816" t="s">
        <v>364</v>
      </c>
      <c r="C156" s="816"/>
      <c r="D156" s="816"/>
      <c r="E156" s="816"/>
      <c r="F156" s="856"/>
    </row>
    <row r="157" spans="1:6" ht="24.75" customHeight="1">
      <c r="A157" s="261"/>
      <c r="B157" s="816" t="s">
        <v>384</v>
      </c>
      <c r="C157" s="816"/>
      <c r="D157" s="816"/>
      <c r="E157" s="816"/>
      <c r="F157" s="856"/>
    </row>
    <row r="158" spans="1:6" ht="12.75">
      <c r="A158" s="261"/>
      <c r="B158" s="802"/>
      <c r="C158" s="802"/>
      <c r="D158" s="251"/>
      <c r="E158" s="251"/>
      <c r="F158" s="264"/>
    </row>
    <row r="159" spans="1:6" ht="12.75">
      <c r="A159" s="261"/>
      <c r="B159" s="802" t="s">
        <v>1</v>
      </c>
      <c r="C159" s="802"/>
      <c r="D159" s="251"/>
      <c r="E159" s="251"/>
      <c r="F159" s="264"/>
    </row>
    <row r="160" spans="1:6" ht="12.75">
      <c r="A160" s="261"/>
      <c r="B160" s="802" t="s">
        <v>292</v>
      </c>
      <c r="C160" s="802"/>
      <c r="D160" s="251"/>
      <c r="E160" s="251"/>
      <c r="F160" s="264"/>
    </row>
    <row r="161" spans="1:6" ht="12.75">
      <c r="A161" s="261"/>
      <c r="B161" s="802" t="s">
        <v>365</v>
      </c>
      <c r="C161" s="802"/>
      <c r="D161" s="251"/>
      <c r="E161" s="251"/>
      <c r="F161" s="264"/>
    </row>
    <row r="162" spans="1:6" ht="12.75">
      <c r="A162" s="261"/>
      <c r="B162" s="816" t="s">
        <v>385</v>
      </c>
      <c r="C162" s="869"/>
      <c r="D162" s="869"/>
      <c r="E162" s="869"/>
      <c r="F162" s="869"/>
    </row>
    <row r="163" spans="1:6" ht="12.75">
      <c r="A163" s="261"/>
      <c r="B163" s="812" t="s">
        <v>386</v>
      </c>
      <c r="C163" s="812"/>
      <c r="D163" s="812"/>
      <c r="E163" s="812"/>
      <c r="F163" s="856"/>
    </row>
    <row r="164" spans="1:6" ht="12.75">
      <c r="A164" s="261"/>
      <c r="B164" s="802" t="s">
        <v>387</v>
      </c>
      <c r="C164" s="802"/>
      <c r="D164" s="251"/>
      <c r="E164" s="251"/>
      <c r="F164" s="264"/>
    </row>
    <row r="165" spans="1:6" ht="12.75">
      <c r="A165" s="261"/>
      <c r="B165" s="802" t="s">
        <v>367</v>
      </c>
      <c r="C165" s="802"/>
      <c r="D165" s="251"/>
      <c r="E165" s="251"/>
      <c r="F165" s="264"/>
    </row>
    <row r="166" spans="1:6" ht="24.75" customHeight="1">
      <c r="A166" s="261"/>
      <c r="B166" s="812" t="s">
        <v>388</v>
      </c>
      <c r="C166" s="812"/>
      <c r="D166" s="812"/>
      <c r="E166" s="812"/>
      <c r="F166" s="856"/>
    </row>
    <row r="167" spans="1:6" ht="12.75">
      <c r="A167" s="261"/>
      <c r="B167" s="802" t="s">
        <v>368</v>
      </c>
      <c r="C167" s="802"/>
      <c r="D167" s="251"/>
      <c r="E167" s="251"/>
      <c r="F167" s="264"/>
    </row>
    <row r="168" spans="1:6" ht="12.75">
      <c r="A168" s="261"/>
      <c r="B168" s="244" t="s">
        <v>389</v>
      </c>
      <c r="C168" s="802"/>
      <c r="D168" s="251"/>
      <c r="E168" s="251"/>
      <c r="F168" s="264"/>
    </row>
    <row r="169" spans="1:6" ht="12.75">
      <c r="A169" s="261"/>
      <c r="B169" s="812" t="s">
        <v>390</v>
      </c>
      <c r="C169" s="812"/>
      <c r="D169" s="812"/>
      <c r="E169" s="812"/>
      <c r="F169" s="264"/>
    </row>
    <row r="170" spans="1:6" ht="12.75">
      <c r="A170" s="261"/>
      <c r="B170" s="870" t="s">
        <v>370</v>
      </c>
      <c r="C170" s="802"/>
      <c r="D170" s="251"/>
      <c r="E170" s="251"/>
      <c r="F170" s="264"/>
    </row>
    <row r="171" spans="1:5" ht="9.75" customHeight="1">
      <c r="A171" s="119"/>
      <c r="B171" s="867"/>
      <c r="C171" s="868"/>
      <c r="D171" s="868"/>
      <c r="E171" s="868"/>
    </row>
    <row r="172" spans="1:5" ht="12.75">
      <c r="A172" s="119"/>
      <c r="B172" s="819"/>
      <c r="C172" s="819"/>
      <c r="D172" s="819"/>
      <c r="E172" s="819"/>
    </row>
    <row r="173" spans="1:6" s="16" customFormat="1" ht="12.75">
      <c r="A173" s="53"/>
      <c r="B173" s="248" t="s">
        <v>438</v>
      </c>
      <c r="C173" s="121"/>
      <c r="D173" s="241"/>
      <c r="E173" s="241"/>
      <c r="F173" s="265"/>
    </row>
    <row r="174" spans="1:6" s="16" customFormat="1" ht="12.75">
      <c r="A174" s="53"/>
      <c r="B174" s="248"/>
      <c r="C174" s="121"/>
      <c r="D174" s="241"/>
      <c r="E174" s="241"/>
      <c r="F174" s="265"/>
    </row>
    <row r="175" spans="1:6" s="16" customFormat="1" ht="12.75">
      <c r="A175" s="53"/>
      <c r="B175" s="802" t="s">
        <v>131</v>
      </c>
      <c r="C175" s="802"/>
      <c r="D175" s="251"/>
      <c r="E175" s="258"/>
      <c r="F175" s="265"/>
    </row>
    <row r="176" spans="1:6" s="16" customFormat="1" ht="12.75">
      <c r="A176" s="53"/>
      <c r="B176" s="816" t="s">
        <v>278</v>
      </c>
      <c r="C176" s="856"/>
      <c r="D176" s="856"/>
      <c r="E176" s="856"/>
      <c r="F176" s="856"/>
    </row>
    <row r="177" spans="1:6" s="16" customFormat="1" ht="12.75">
      <c r="A177" s="53"/>
      <c r="B177" s="812" t="s">
        <v>279</v>
      </c>
      <c r="C177" s="856"/>
      <c r="D177" s="856"/>
      <c r="E177" s="856"/>
      <c r="F177" s="856"/>
    </row>
    <row r="178" spans="1:6" s="16" customFormat="1" ht="12.75">
      <c r="A178" s="53"/>
      <c r="B178" s="812" t="s">
        <v>277</v>
      </c>
      <c r="C178" s="856"/>
      <c r="D178" s="856"/>
      <c r="E178" s="856"/>
      <c r="F178" s="856"/>
    </row>
    <row r="179" spans="1:6" s="16" customFormat="1" ht="12.75">
      <c r="A179" s="53"/>
      <c r="B179" s="812" t="s">
        <v>280</v>
      </c>
      <c r="C179" s="856"/>
      <c r="D179" s="856"/>
      <c r="E179" s="856"/>
      <c r="F179" s="856"/>
    </row>
    <row r="180" spans="1:6" s="16" customFormat="1" ht="12.75">
      <c r="A180" s="53"/>
      <c r="B180" s="816" t="s">
        <v>281</v>
      </c>
      <c r="C180" s="856"/>
      <c r="D180" s="856"/>
      <c r="E180" s="856"/>
      <c r="F180" s="856"/>
    </row>
    <row r="181" spans="1:6" s="16" customFormat="1" ht="12.75">
      <c r="A181" s="53"/>
      <c r="B181" s="802" t="s">
        <v>127</v>
      </c>
      <c r="C181" s="802"/>
      <c r="D181" s="251"/>
      <c r="E181" s="258"/>
      <c r="F181" s="265"/>
    </row>
    <row r="182" spans="1:6" s="16" customFormat="1" ht="12.75">
      <c r="A182" s="53"/>
      <c r="B182" s="802" t="s">
        <v>292</v>
      </c>
      <c r="C182" s="802"/>
      <c r="D182" s="251"/>
      <c r="E182" s="258"/>
      <c r="F182" s="265"/>
    </row>
    <row r="183" spans="1:6" s="16" customFormat="1" ht="12.75">
      <c r="A183" s="53"/>
      <c r="B183" s="802" t="s">
        <v>282</v>
      </c>
      <c r="C183" s="802"/>
      <c r="D183" s="251"/>
      <c r="E183" s="258"/>
      <c r="F183" s="265"/>
    </row>
    <row r="184" spans="1:6" s="16" customFormat="1" ht="12.75">
      <c r="A184" s="53"/>
      <c r="B184" s="812" t="s">
        <v>283</v>
      </c>
      <c r="C184" s="871"/>
      <c r="D184" s="871"/>
      <c r="E184" s="871"/>
      <c r="F184" s="871"/>
    </row>
    <row r="185" spans="1:6" s="16" customFormat="1" ht="12.75">
      <c r="A185" s="53"/>
      <c r="B185" s="133" t="s">
        <v>284</v>
      </c>
      <c r="C185" s="802"/>
      <c r="D185" s="251"/>
      <c r="E185" s="258"/>
      <c r="F185" s="265"/>
    </row>
    <row r="186" spans="1:6" s="16" customFormat="1" ht="12.75">
      <c r="A186" s="53"/>
      <c r="B186" s="802" t="s">
        <v>285</v>
      </c>
      <c r="C186" s="802"/>
      <c r="D186" s="251"/>
      <c r="E186" s="258"/>
      <c r="F186" s="265"/>
    </row>
    <row r="187" spans="1:6" s="16" customFormat="1" ht="12.75">
      <c r="A187" s="53"/>
      <c r="B187" s="802" t="s">
        <v>286</v>
      </c>
      <c r="C187" s="802"/>
      <c r="D187" s="251"/>
      <c r="E187" s="258"/>
      <c r="F187" s="265"/>
    </row>
    <row r="188" spans="1:6" s="16" customFormat="1" ht="12.75">
      <c r="A188" s="53"/>
      <c r="B188" s="802" t="s">
        <v>287</v>
      </c>
      <c r="C188" s="802"/>
      <c r="D188" s="251"/>
      <c r="E188" s="258"/>
      <c r="F188" s="265"/>
    </row>
    <row r="189" spans="1:6" s="16" customFormat="1" ht="12.75">
      <c r="A189" s="53"/>
      <c r="B189" s="130" t="s">
        <v>288</v>
      </c>
      <c r="C189" s="802"/>
      <c r="D189" s="251"/>
      <c r="E189" s="258"/>
      <c r="F189" s="265"/>
    </row>
    <row r="190" spans="1:6" s="16" customFormat="1" ht="11.25" customHeight="1">
      <c r="A190" s="53"/>
      <c r="B190" s="802"/>
      <c r="C190" s="802"/>
      <c r="D190" s="251"/>
      <c r="E190" s="258"/>
      <c r="F190" s="265"/>
    </row>
    <row r="191" spans="1:6" s="118" customFormat="1" ht="12.75">
      <c r="A191" s="163"/>
      <c r="B191" s="872" t="s">
        <v>128</v>
      </c>
      <c r="C191" s="121"/>
      <c r="D191" s="241"/>
      <c r="E191" s="241"/>
      <c r="F191" s="265"/>
    </row>
    <row r="192" spans="1:6" s="118" customFormat="1" ht="12.75">
      <c r="A192" s="163"/>
      <c r="B192" s="872" t="s">
        <v>3</v>
      </c>
      <c r="C192" s="121"/>
      <c r="D192" s="241"/>
      <c r="E192" s="241"/>
      <c r="F192" s="265"/>
    </row>
    <row r="193" spans="1:5" ht="9.75" customHeight="1">
      <c r="A193" s="119"/>
      <c r="B193" s="867"/>
      <c r="C193" s="868"/>
      <c r="D193" s="868"/>
      <c r="E193" s="868"/>
    </row>
    <row r="194" spans="1:5" ht="12.75" customHeight="1">
      <c r="A194" s="119"/>
      <c r="B194" s="819"/>
      <c r="C194" s="819"/>
      <c r="D194" s="819"/>
      <c r="E194" s="819"/>
    </row>
    <row r="195" spans="1:7" s="16" customFormat="1" ht="12.75">
      <c r="A195" s="53"/>
      <c r="B195" s="120" t="s">
        <v>439</v>
      </c>
      <c r="C195" s="121"/>
      <c r="D195" s="241"/>
      <c r="E195" s="241"/>
      <c r="F195" s="241"/>
      <c r="G195" s="69"/>
    </row>
    <row r="196" spans="1:7" s="16" customFormat="1" ht="12.75">
      <c r="A196" s="53"/>
      <c r="B196" s="120"/>
      <c r="C196" s="121"/>
      <c r="D196" s="241"/>
      <c r="E196" s="241"/>
      <c r="F196" s="241"/>
      <c r="G196" s="69"/>
    </row>
    <row r="197" spans="1:7" s="16" customFormat="1" ht="12.75">
      <c r="A197" s="53"/>
      <c r="B197" s="814" t="s">
        <v>4</v>
      </c>
      <c r="C197" s="814"/>
      <c r="D197" s="814"/>
      <c r="E197" s="814"/>
      <c r="F197" s="814"/>
      <c r="G197" s="69"/>
    </row>
    <row r="198" spans="1:7" s="16" customFormat="1" ht="12.75">
      <c r="A198" s="53"/>
      <c r="B198" s="810" t="s">
        <v>264</v>
      </c>
      <c r="C198" s="810"/>
      <c r="D198" s="810"/>
      <c r="E198" s="810"/>
      <c r="F198" s="810"/>
      <c r="G198" s="69"/>
    </row>
    <row r="199" spans="1:7" s="16" customFormat="1" ht="12.75">
      <c r="A199" s="53"/>
      <c r="B199" s="810" t="s">
        <v>265</v>
      </c>
      <c r="C199" s="810"/>
      <c r="D199" s="810"/>
      <c r="E199" s="810"/>
      <c r="F199" s="810"/>
      <c r="G199" s="69"/>
    </row>
    <row r="200" spans="1:7" s="16" customFormat="1" ht="12.75">
      <c r="A200" s="53"/>
      <c r="B200" s="810" t="s">
        <v>266</v>
      </c>
      <c r="C200" s="810"/>
      <c r="D200" s="810"/>
      <c r="E200" s="810"/>
      <c r="F200" s="810"/>
      <c r="G200" s="69"/>
    </row>
    <row r="201" spans="1:7" s="16" customFormat="1" ht="12.75">
      <c r="A201" s="53"/>
      <c r="B201" s="810" t="s">
        <v>267</v>
      </c>
      <c r="C201" s="810"/>
      <c r="D201" s="810"/>
      <c r="E201" s="810"/>
      <c r="F201" s="810"/>
      <c r="G201" s="69"/>
    </row>
    <row r="202" spans="1:7" s="16" customFormat="1" ht="12.75">
      <c r="A202" s="53"/>
      <c r="B202" s="810" t="s">
        <v>268</v>
      </c>
      <c r="C202" s="810"/>
      <c r="D202" s="810"/>
      <c r="E202" s="810"/>
      <c r="F202" s="810"/>
      <c r="G202" s="69"/>
    </row>
    <row r="203" spans="1:7" s="16" customFormat="1" ht="12.75">
      <c r="A203" s="53"/>
      <c r="B203" s="810" t="s">
        <v>269</v>
      </c>
      <c r="C203" s="810"/>
      <c r="D203" s="810"/>
      <c r="E203" s="810"/>
      <c r="F203" s="810"/>
      <c r="G203" s="69"/>
    </row>
    <row r="204" spans="1:7" s="16" customFormat="1" ht="12.75">
      <c r="A204" s="53"/>
      <c r="B204" s="810" t="s">
        <v>270</v>
      </c>
      <c r="C204" s="810"/>
      <c r="D204" s="810"/>
      <c r="E204" s="810"/>
      <c r="F204" s="810"/>
      <c r="G204" s="69"/>
    </row>
    <row r="205" spans="1:7" s="16" customFormat="1" ht="12.75">
      <c r="A205" s="53"/>
      <c r="B205" s="810" t="s">
        <v>271</v>
      </c>
      <c r="C205" s="810"/>
      <c r="D205" s="810"/>
      <c r="E205" s="810"/>
      <c r="F205" s="810"/>
      <c r="G205" s="69"/>
    </row>
    <row r="206" spans="1:7" s="16" customFormat="1" ht="12.75">
      <c r="A206" s="53"/>
      <c r="B206" s="810" t="s">
        <v>290</v>
      </c>
      <c r="C206" s="810"/>
      <c r="D206" s="810"/>
      <c r="E206" s="810"/>
      <c r="F206" s="810"/>
      <c r="G206" s="69"/>
    </row>
    <row r="207" spans="1:7" s="16" customFormat="1" ht="12.75">
      <c r="A207" s="53"/>
      <c r="B207" s="810" t="s">
        <v>272</v>
      </c>
      <c r="C207" s="810"/>
      <c r="D207" s="810"/>
      <c r="E207" s="810"/>
      <c r="F207" s="810"/>
      <c r="G207" s="69"/>
    </row>
    <row r="208" spans="1:7" s="16" customFormat="1" ht="12.75">
      <c r="A208" s="53"/>
      <c r="B208" s="811" t="s">
        <v>273</v>
      </c>
      <c r="C208" s="811"/>
      <c r="D208" s="811"/>
      <c r="E208" s="811"/>
      <c r="F208" s="811"/>
      <c r="G208" s="69"/>
    </row>
    <row r="209" spans="1:7" s="16" customFormat="1" ht="12.75">
      <c r="A209" s="53"/>
      <c r="B209" s="811" t="s">
        <v>289</v>
      </c>
      <c r="C209" s="811"/>
      <c r="D209" s="811"/>
      <c r="E209" s="811"/>
      <c r="F209" s="811"/>
      <c r="G209" s="69"/>
    </row>
    <row r="210" spans="1:7" s="16" customFormat="1" ht="12.75">
      <c r="A210" s="53"/>
      <c r="B210" s="811" t="s">
        <v>291</v>
      </c>
      <c r="C210" s="811"/>
      <c r="D210" s="811"/>
      <c r="E210" s="811"/>
      <c r="F210" s="811"/>
      <c r="G210" s="69"/>
    </row>
    <row r="211" spans="1:7" s="16" customFormat="1" ht="12.75">
      <c r="A211" s="53"/>
      <c r="B211" s="266"/>
      <c r="C211" s="121"/>
      <c r="D211" s="241"/>
      <c r="E211" s="241"/>
      <c r="F211" s="241"/>
      <c r="G211" s="69"/>
    </row>
    <row r="212" spans="1:7" s="16" customFormat="1" ht="25.5" customHeight="1">
      <c r="A212" s="53"/>
      <c r="B212" s="873" t="s">
        <v>262</v>
      </c>
      <c r="C212" s="873"/>
      <c r="D212" s="873"/>
      <c r="E212" s="873"/>
      <c r="F212" s="873"/>
      <c r="G212" s="69"/>
    </row>
    <row r="213" spans="1:7" s="16" customFormat="1" ht="12.75">
      <c r="A213" s="53"/>
      <c r="B213" s="266"/>
      <c r="C213" s="121"/>
      <c r="D213" s="241"/>
      <c r="E213" s="241"/>
      <c r="F213" s="241"/>
      <c r="G213" s="69"/>
    </row>
    <row r="214" spans="1:7" s="16" customFormat="1" ht="25.5" customHeight="1">
      <c r="A214" s="53"/>
      <c r="B214" s="873" t="s">
        <v>263</v>
      </c>
      <c r="C214" s="873"/>
      <c r="D214" s="873"/>
      <c r="E214" s="873"/>
      <c r="F214" s="873"/>
      <c r="G214" s="69"/>
    </row>
    <row r="215" spans="1:5" ht="12.75">
      <c r="A215" s="119"/>
      <c r="B215" s="865"/>
      <c r="C215" s="866"/>
      <c r="D215" s="866"/>
      <c r="E215" s="866"/>
    </row>
    <row r="216" spans="1:5" ht="10.5" customHeight="1">
      <c r="A216" s="119"/>
      <c r="B216" s="819"/>
      <c r="C216" s="819"/>
      <c r="D216" s="819"/>
      <c r="E216" s="819"/>
    </row>
    <row r="217" spans="1:5" ht="12.75">
      <c r="A217" s="119"/>
      <c r="B217" s="819"/>
      <c r="C217" s="819"/>
      <c r="D217" s="819"/>
      <c r="E217" s="819"/>
    </row>
    <row r="218" spans="1:5" ht="12.75">
      <c r="A218" s="119"/>
      <c r="B218" s="819"/>
      <c r="C218" s="819"/>
      <c r="D218" s="819"/>
      <c r="E218" s="819"/>
    </row>
    <row r="219" spans="1:5" ht="8.25" customHeight="1">
      <c r="A219" s="119"/>
      <c r="B219" s="819"/>
      <c r="C219" s="819"/>
      <c r="D219" s="819"/>
      <c r="E219" s="819"/>
    </row>
    <row r="220" spans="1:5" ht="12.75" hidden="1">
      <c r="A220" s="119"/>
      <c r="B220" s="819"/>
      <c r="C220" s="819"/>
      <c r="D220" s="819"/>
      <c r="E220" s="819"/>
    </row>
    <row r="221" spans="1:5" ht="12.75">
      <c r="A221" s="119"/>
      <c r="B221" s="865"/>
      <c r="C221" s="866"/>
      <c r="D221" s="866"/>
      <c r="E221" s="866"/>
    </row>
    <row r="222" spans="1:5" ht="12.75">
      <c r="A222" s="119"/>
      <c r="B222" s="865"/>
      <c r="C222" s="866"/>
      <c r="D222" s="866"/>
      <c r="E222" s="866"/>
    </row>
    <row r="223" spans="1:5" ht="33" customHeight="1">
      <c r="A223" s="119"/>
      <c r="B223" s="819"/>
      <c r="C223" s="819"/>
      <c r="D223" s="819"/>
      <c r="E223" s="819"/>
    </row>
    <row r="224" spans="1:5" ht="15.75" customHeight="1">
      <c r="A224" s="119"/>
      <c r="B224" s="819"/>
      <c r="C224" s="819"/>
      <c r="D224" s="819"/>
      <c r="E224" s="819"/>
    </row>
    <row r="225" spans="1:5" ht="68.25" customHeight="1">
      <c r="A225" s="119"/>
      <c r="B225" s="819"/>
      <c r="C225" s="819"/>
      <c r="D225" s="819"/>
      <c r="E225" s="819"/>
    </row>
    <row r="226" spans="1:5" ht="12" customHeight="1">
      <c r="A226" s="119"/>
      <c r="B226" s="865"/>
      <c r="C226" s="866"/>
      <c r="D226" s="866"/>
      <c r="E226" s="866"/>
    </row>
    <row r="227" spans="1:5" ht="34.5" customHeight="1">
      <c r="A227" s="119"/>
      <c r="B227" s="819"/>
      <c r="C227" s="819"/>
      <c r="D227" s="819"/>
      <c r="E227" s="819"/>
    </row>
    <row r="228" spans="1:5" ht="12.75" customHeight="1">
      <c r="A228" s="119"/>
      <c r="B228" s="819"/>
      <c r="C228" s="819"/>
      <c r="D228" s="819"/>
      <c r="E228" s="819"/>
    </row>
    <row r="229" spans="1:5" ht="12.75" customHeight="1">
      <c r="A229" s="119"/>
      <c r="B229" s="819"/>
      <c r="C229" s="819"/>
      <c r="D229" s="819"/>
      <c r="E229" s="819"/>
    </row>
    <row r="230" spans="1:5" ht="12.75" customHeight="1">
      <c r="A230" s="119"/>
      <c r="B230" s="819"/>
      <c r="C230" s="819"/>
      <c r="D230" s="819"/>
      <c r="E230" s="819"/>
    </row>
    <row r="231" spans="1:5" ht="12.75" customHeight="1">
      <c r="A231" s="119"/>
      <c r="B231" s="819"/>
      <c r="C231" s="819"/>
      <c r="D231" s="819"/>
      <c r="E231" s="819"/>
    </row>
    <row r="232" spans="1:5" ht="12.75" customHeight="1">
      <c r="A232" s="119"/>
      <c r="B232" s="819"/>
      <c r="C232" s="819"/>
      <c r="D232" s="819"/>
      <c r="E232" s="819"/>
    </row>
    <row r="233" spans="1:5" ht="12.75" customHeight="1">
      <c r="A233" s="119"/>
      <c r="B233" s="819"/>
      <c r="C233" s="819"/>
      <c r="D233" s="819"/>
      <c r="E233" s="819"/>
    </row>
    <row r="234" spans="1:5" ht="12" customHeight="1">
      <c r="A234" s="119"/>
      <c r="B234" s="865"/>
      <c r="C234" s="866"/>
      <c r="D234" s="866"/>
      <c r="E234" s="866"/>
    </row>
    <row r="235" spans="1:5" ht="54" customHeight="1">
      <c r="A235" s="119"/>
      <c r="B235" s="819"/>
      <c r="C235" s="819"/>
      <c r="D235" s="819"/>
      <c r="E235" s="819"/>
    </row>
    <row r="236" spans="1:5" ht="12.75">
      <c r="A236" s="119"/>
      <c r="B236" s="865"/>
      <c r="C236" s="866"/>
      <c r="D236" s="866"/>
      <c r="E236" s="866"/>
    </row>
    <row r="237" spans="1:5" ht="12.75" customHeight="1">
      <c r="A237" s="119"/>
      <c r="B237" s="819"/>
      <c r="C237" s="819"/>
      <c r="D237" s="819"/>
      <c r="E237" s="819"/>
    </row>
    <row r="238" spans="1:5" ht="33.75" customHeight="1">
      <c r="A238" s="119"/>
      <c r="B238" s="819"/>
      <c r="C238" s="819"/>
      <c r="D238" s="819"/>
      <c r="E238" s="819"/>
    </row>
    <row r="239" spans="1:5" ht="15.75" customHeight="1">
      <c r="A239" s="119"/>
      <c r="B239" s="819"/>
      <c r="C239" s="819"/>
      <c r="D239" s="819"/>
      <c r="E239" s="819"/>
    </row>
    <row r="240" spans="1:5" ht="39" customHeight="1">
      <c r="A240" s="119"/>
      <c r="B240" s="819"/>
      <c r="C240" s="819"/>
      <c r="D240" s="819"/>
      <c r="E240" s="819"/>
    </row>
    <row r="241" spans="1:5" ht="33.75" customHeight="1">
      <c r="A241" s="119"/>
      <c r="B241" s="819"/>
      <c r="C241" s="819"/>
      <c r="D241" s="819"/>
      <c r="E241" s="819"/>
    </row>
    <row r="242" spans="1:5" ht="16.5" customHeight="1">
      <c r="A242" s="119"/>
      <c r="B242" s="819"/>
      <c r="C242" s="819"/>
      <c r="D242" s="819"/>
      <c r="E242" s="819"/>
    </row>
    <row r="243" spans="1:5" ht="16.5" customHeight="1">
      <c r="A243" s="119"/>
      <c r="B243" s="819"/>
      <c r="C243" s="819"/>
      <c r="D243" s="819"/>
      <c r="E243" s="819"/>
    </row>
    <row r="244" spans="1:5" ht="16.5" customHeight="1">
      <c r="A244" s="119"/>
      <c r="B244" s="819"/>
      <c r="C244" s="819"/>
      <c r="D244" s="819"/>
      <c r="E244" s="819"/>
    </row>
    <row r="245" spans="1:5" ht="16.5" customHeight="1">
      <c r="A245" s="119"/>
      <c r="B245" s="819"/>
      <c r="C245" s="819"/>
      <c r="D245" s="819"/>
      <c r="E245" s="819"/>
    </row>
    <row r="246" spans="1:5" ht="33" customHeight="1">
      <c r="A246" s="119"/>
      <c r="B246" s="819"/>
      <c r="C246" s="819"/>
      <c r="D246" s="819"/>
      <c r="E246" s="819"/>
    </row>
    <row r="247" spans="1:5" ht="16.5" customHeight="1">
      <c r="A247" s="119"/>
      <c r="B247" s="819"/>
      <c r="C247" s="819"/>
      <c r="D247" s="819"/>
      <c r="E247" s="819"/>
    </row>
    <row r="248" spans="1:5" ht="16.5" customHeight="1">
      <c r="A248" s="119"/>
      <c r="B248" s="819"/>
      <c r="C248" s="819"/>
      <c r="D248" s="819"/>
      <c r="E248" s="819"/>
    </row>
    <row r="249" spans="1:5" ht="16.5" customHeight="1">
      <c r="A249" s="119"/>
      <c r="B249" s="819"/>
      <c r="C249" s="819"/>
      <c r="D249" s="819"/>
      <c r="E249" s="819"/>
    </row>
    <row r="250" spans="1:5" ht="9.75" customHeight="1">
      <c r="A250" s="119"/>
      <c r="B250" s="819"/>
      <c r="C250" s="819"/>
      <c r="D250" s="819"/>
      <c r="E250" s="819"/>
    </row>
    <row r="251" spans="1:5" ht="38.25" customHeight="1">
      <c r="A251" s="119"/>
      <c r="B251" s="819"/>
      <c r="C251" s="819"/>
      <c r="D251" s="819"/>
      <c r="E251" s="819"/>
    </row>
    <row r="252" spans="1:5" ht="11.25" customHeight="1">
      <c r="A252" s="119"/>
      <c r="B252" s="867"/>
      <c r="C252" s="868"/>
      <c r="D252" s="868"/>
      <c r="E252" s="868"/>
    </row>
    <row r="253" spans="1:5" ht="33" customHeight="1">
      <c r="A253" s="119"/>
      <c r="B253" s="819"/>
      <c r="C253" s="819"/>
      <c r="D253" s="819"/>
      <c r="E253" s="819"/>
    </row>
    <row r="256" spans="1:4" ht="12.75">
      <c r="A256" s="119"/>
      <c r="B256" s="120"/>
      <c r="C256" s="121"/>
      <c r="D256" s="130"/>
    </row>
    <row r="257" spans="1:4" ht="12.75">
      <c r="A257" s="119"/>
      <c r="B257" s="120"/>
      <c r="C257" s="121"/>
      <c r="D257" s="130"/>
    </row>
    <row r="258" spans="1:5" ht="36" customHeight="1">
      <c r="A258" s="119"/>
      <c r="B258" s="809"/>
      <c r="C258" s="809"/>
      <c r="D258" s="809"/>
      <c r="E258" s="809"/>
    </row>
    <row r="259" spans="1:4" ht="12.75">
      <c r="A259" s="119"/>
      <c r="B259" s="120"/>
      <c r="C259" s="121"/>
      <c r="D259" s="130"/>
    </row>
    <row r="260" spans="1:5" ht="12.75">
      <c r="A260" s="119"/>
      <c r="B260" s="874"/>
      <c r="C260" s="875"/>
      <c r="D260" s="875"/>
      <c r="E260" s="875"/>
    </row>
    <row r="261" spans="1:5" ht="16.5" customHeight="1">
      <c r="A261" s="119"/>
      <c r="B261" s="819"/>
      <c r="C261" s="819"/>
      <c r="D261" s="819"/>
      <c r="E261" s="819"/>
    </row>
    <row r="262" spans="1:5" ht="16.5" customHeight="1">
      <c r="A262" s="119"/>
      <c r="B262" s="865"/>
      <c r="C262" s="866"/>
      <c r="D262" s="866"/>
      <c r="E262" s="866"/>
    </row>
    <row r="263" spans="1:5" ht="16.5" customHeight="1">
      <c r="A263" s="119"/>
      <c r="B263" s="819"/>
      <c r="C263" s="819"/>
      <c r="D263" s="819"/>
      <c r="E263" s="819"/>
    </row>
    <row r="264" spans="1:5" ht="16.5" customHeight="1">
      <c r="A264" s="119"/>
      <c r="B264" s="819"/>
      <c r="C264" s="819"/>
      <c r="D264" s="819"/>
      <c r="E264" s="819"/>
    </row>
    <row r="265" spans="1:5" ht="16.5" customHeight="1">
      <c r="A265" s="119"/>
      <c r="B265" s="819"/>
      <c r="C265" s="819"/>
      <c r="D265" s="819"/>
      <c r="E265" s="819"/>
    </row>
    <row r="266" spans="1:5" ht="16.5" customHeight="1">
      <c r="A266" s="119"/>
      <c r="B266" s="819"/>
      <c r="C266" s="819"/>
      <c r="D266" s="819"/>
      <c r="E266" s="819"/>
    </row>
    <row r="267" spans="1:5" ht="16.5" customHeight="1">
      <c r="A267" s="119"/>
      <c r="B267" s="819"/>
      <c r="C267" s="819"/>
      <c r="D267" s="819"/>
      <c r="E267" s="819"/>
    </row>
    <row r="268" spans="1:5" ht="16.5" customHeight="1">
      <c r="A268" s="119"/>
      <c r="B268" s="819"/>
      <c r="C268" s="819"/>
      <c r="D268" s="819"/>
      <c r="E268" s="819"/>
    </row>
    <row r="269" spans="1:5" ht="16.5" customHeight="1">
      <c r="A269" s="119"/>
      <c r="B269" s="865"/>
      <c r="C269" s="866"/>
      <c r="D269" s="866"/>
      <c r="E269" s="866"/>
    </row>
    <row r="270" spans="1:5" ht="16.5" customHeight="1">
      <c r="A270" s="119"/>
      <c r="B270" s="865"/>
      <c r="C270" s="866"/>
      <c r="D270" s="866"/>
      <c r="E270" s="866"/>
    </row>
    <row r="271" spans="1:5" ht="16.5" customHeight="1">
      <c r="A271" s="119"/>
      <c r="B271" s="819"/>
      <c r="C271" s="819"/>
      <c r="D271" s="819"/>
      <c r="E271" s="819"/>
    </row>
    <row r="272" spans="1:5" ht="16.5" customHeight="1">
      <c r="A272" s="119"/>
      <c r="B272" s="819"/>
      <c r="C272" s="819"/>
      <c r="D272" s="819"/>
      <c r="E272" s="819"/>
    </row>
    <row r="273" spans="1:5" ht="16.5" customHeight="1">
      <c r="A273" s="119"/>
      <c r="B273" s="819"/>
      <c r="C273" s="819"/>
      <c r="D273" s="819"/>
      <c r="E273" s="819"/>
    </row>
    <row r="274" spans="1:5" ht="16.5" customHeight="1">
      <c r="A274" s="119"/>
      <c r="B274" s="819"/>
      <c r="C274" s="819"/>
      <c r="D274" s="819"/>
      <c r="E274" s="819"/>
    </row>
    <row r="275" spans="1:5" ht="16.5" customHeight="1">
      <c r="A275" s="119"/>
      <c r="B275" s="865"/>
      <c r="C275" s="866"/>
      <c r="D275" s="866"/>
      <c r="E275" s="866"/>
    </row>
    <row r="276" spans="1:5" ht="16.5" customHeight="1">
      <c r="A276" s="119"/>
      <c r="B276" s="819"/>
      <c r="C276" s="819"/>
      <c r="D276" s="819"/>
      <c r="E276" s="819"/>
    </row>
    <row r="277" spans="1:5" ht="16.5" customHeight="1">
      <c r="A277" s="119"/>
      <c r="B277" s="819"/>
      <c r="C277" s="819"/>
      <c r="D277" s="819"/>
      <c r="E277" s="819"/>
    </row>
    <row r="278" spans="1:5" ht="16.5" customHeight="1">
      <c r="A278" s="119"/>
      <c r="B278" s="819"/>
      <c r="C278" s="819"/>
      <c r="D278" s="819"/>
      <c r="E278" s="819"/>
    </row>
    <row r="279" spans="1:5" ht="33.75" customHeight="1">
      <c r="A279" s="119"/>
      <c r="B279" s="819"/>
      <c r="C279" s="819"/>
      <c r="D279" s="819"/>
      <c r="E279" s="819"/>
    </row>
    <row r="280" spans="1:5" ht="16.5" customHeight="1">
      <c r="A280" s="119"/>
      <c r="B280" s="865"/>
      <c r="C280" s="866"/>
      <c r="D280" s="866"/>
      <c r="E280" s="866"/>
    </row>
    <row r="281" spans="1:5" ht="16.5" customHeight="1">
      <c r="A281" s="119"/>
      <c r="B281" s="819"/>
      <c r="C281" s="819"/>
      <c r="D281" s="819"/>
      <c r="E281" s="819"/>
    </row>
    <row r="282" spans="1:5" ht="16.5" customHeight="1">
      <c r="A282" s="119"/>
      <c r="B282" s="819"/>
      <c r="C282" s="819"/>
      <c r="D282" s="819"/>
      <c r="E282" s="819"/>
    </row>
    <row r="283" spans="1:5" ht="16.5" customHeight="1">
      <c r="A283" s="119"/>
      <c r="B283" s="819"/>
      <c r="C283" s="819"/>
      <c r="D283" s="819"/>
      <c r="E283" s="819"/>
    </row>
    <row r="284" spans="1:5" ht="16.5" customHeight="1">
      <c r="A284" s="119"/>
      <c r="B284" s="819"/>
      <c r="C284" s="819"/>
      <c r="D284" s="819"/>
      <c r="E284" s="819"/>
    </row>
    <row r="285" spans="1:5" ht="16.5" customHeight="1">
      <c r="A285" s="119"/>
      <c r="B285" s="819"/>
      <c r="C285" s="819"/>
      <c r="D285" s="819"/>
      <c r="E285" s="819"/>
    </row>
    <row r="286" spans="1:5" ht="16.5" customHeight="1">
      <c r="A286" s="119"/>
      <c r="B286" s="819"/>
      <c r="C286" s="819"/>
      <c r="D286" s="819"/>
      <c r="E286" s="819"/>
    </row>
    <row r="287" spans="1:5" ht="33.75" customHeight="1">
      <c r="A287" s="119"/>
      <c r="B287" s="819"/>
      <c r="C287" s="819"/>
      <c r="D287" s="819"/>
      <c r="E287" s="819"/>
    </row>
    <row r="288" spans="1:5" ht="16.5" customHeight="1">
      <c r="A288" s="119"/>
      <c r="B288" s="865"/>
      <c r="C288" s="866"/>
      <c r="D288" s="866"/>
      <c r="E288" s="866"/>
    </row>
    <row r="289" spans="1:5" ht="16.5" customHeight="1">
      <c r="A289" s="119"/>
      <c r="B289" s="819"/>
      <c r="C289" s="819"/>
      <c r="D289" s="819"/>
      <c r="E289" s="819"/>
    </row>
    <row r="290" spans="1:5" ht="16.5" customHeight="1">
      <c r="A290" s="119"/>
      <c r="B290" s="819"/>
      <c r="C290" s="819"/>
      <c r="D290" s="819"/>
      <c r="E290" s="819"/>
    </row>
    <row r="291" spans="1:5" ht="16.5" customHeight="1">
      <c r="A291" s="119"/>
      <c r="B291" s="819"/>
      <c r="C291" s="819"/>
      <c r="D291" s="819"/>
      <c r="E291" s="819"/>
    </row>
    <row r="292" spans="1:5" ht="16.5" customHeight="1">
      <c r="A292" s="119"/>
      <c r="B292" s="865"/>
      <c r="C292" s="866"/>
      <c r="D292" s="866"/>
      <c r="E292" s="866"/>
    </row>
    <row r="293" spans="1:5" ht="16.5" customHeight="1">
      <c r="A293" s="119"/>
      <c r="B293" s="819"/>
      <c r="C293" s="819"/>
      <c r="D293" s="819"/>
      <c r="E293" s="819"/>
    </row>
    <row r="294" spans="1:5" ht="16.5" customHeight="1">
      <c r="A294" s="119"/>
      <c r="B294" s="865"/>
      <c r="C294" s="866"/>
      <c r="D294" s="866"/>
      <c r="E294" s="866"/>
    </row>
    <row r="295" spans="1:5" ht="16.5" customHeight="1">
      <c r="A295" s="119"/>
      <c r="B295" s="819"/>
      <c r="C295" s="819"/>
      <c r="D295" s="819"/>
      <c r="E295" s="819"/>
    </row>
    <row r="296" spans="1:5" ht="16.5" customHeight="1">
      <c r="A296" s="119"/>
      <c r="B296" s="819"/>
      <c r="C296" s="819"/>
      <c r="D296" s="819"/>
      <c r="E296" s="819"/>
    </row>
    <row r="297" spans="1:5" ht="16.5" customHeight="1">
      <c r="A297" s="119"/>
      <c r="B297" s="865"/>
      <c r="C297" s="866"/>
      <c r="D297" s="866"/>
      <c r="E297" s="866"/>
    </row>
    <row r="298" spans="1:5" ht="16.5" customHeight="1">
      <c r="A298" s="119"/>
      <c r="B298" s="819"/>
      <c r="C298" s="819"/>
      <c r="D298" s="819"/>
      <c r="E298" s="819"/>
    </row>
    <row r="299" spans="1:5" ht="16.5" customHeight="1">
      <c r="A299" s="119"/>
      <c r="B299" s="819"/>
      <c r="C299" s="819"/>
      <c r="D299" s="819"/>
      <c r="E299" s="819"/>
    </row>
    <row r="300" spans="1:5" ht="16.5" customHeight="1">
      <c r="A300" s="119"/>
      <c r="B300" s="865"/>
      <c r="C300" s="866"/>
      <c r="D300" s="866"/>
      <c r="E300" s="866"/>
    </row>
    <row r="301" spans="1:5" ht="16.5" customHeight="1">
      <c r="A301" s="119"/>
      <c r="B301" s="819"/>
      <c r="C301" s="819"/>
      <c r="D301" s="819"/>
      <c r="E301" s="819"/>
    </row>
    <row r="302" spans="1:5" ht="16.5" customHeight="1">
      <c r="A302" s="119"/>
      <c r="B302" s="865"/>
      <c r="C302" s="866"/>
      <c r="D302" s="866"/>
      <c r="E302" s="866"/>
    </row>
    <row r="303" spans="1:5" ht="16.5" customHeight="1">
      <c r="A303" s="119"/>
      <c r="B303" s="819"/>
      <c r="C303" s="819"/>
      <c r="D303" s="819"/>
      <c r="E303" s="819"/>
    </row>
  </sheetData>
  <sheetProtection/>
  <mergeCells count="180">
    <mergeCell ref="B169:E169"/>
    <mergeCell ref="B65:E65"/>
    <mergeCell ref="B116:E116"/>
    <mergeCell ref="B75:F75"/>
    <mergeCell ref="B76:F76"/>
    <mergeCell ref="B79:F79"/>
    <mergeCell ref="B80:F80"/>
    <mergeCell ref="B156:F156"/>
    <mergeCell ref="B157:F157"/>
    <mergeCell ref="B126:F126"/>
    <mergeCell ref="B127:F127"/>
    <mergeCell ref="B128:F128"/>
    <mergeCell ref="B129:F129"/>
    <mergeCell ref="B130:F130"/>
    <mergeCell ref="B131:F131"/>
    <mergeCell ref="B216:E220"/>
    <mergeCell ref="B223:E223"/>
    <mergeCell ref="B150:F150"/>
    <mergeCell ref="B151:F151"/>
    <mergeCell ref="B152:F152"/>
    <mergeCell ref="B153:F153"/>
    <mergeCell ref="B154:F154"/>
    <mergeCell ref="B155:F155"/>
    <mergeCell ref="B162:F162"/>
    <mergeCell ref="B163:F163"/>
    <mergeCell ref="B224:E224"/>
    <mergeCell ref="B225:E225"/>
    <mergeCell ref="B227:E227"/>
    <mergeCell ref="B228:E228"/>
    <mergeCell ref="B229:E229"/>
    <mergeCell ref="B230:E230"/>
    <mergeCell ref="B231:E231"/>
    <mergeCell ref="B232:E232"/>
    <mergeCell ref="B233:E233"/>
    <mergeCell ref="B235:E235"/>
    <mergeCell ref="B237:E237"/>
    <mergeCell ref="B238:E238"/>
    <mergeCell ref="B239:E239"/>
    <mergeCell ref="B240:E240"/>
    <mergeCell ref="B241:E241"/>
    <mergeCell ref="B242:E242"/>
    <mergeCell ref="B243:E243"/>
    <mergeCell ref="B244:E244"/>
    <mergeCell ref="B245:E245"/>
    <mergeCell ref="B246:E246"/>
    <mergeCell ref="B247:E247"/>
    <mergeCell ref="B248:E248"/>
    <mergeCell ref="B249:E249"/>
    <mergeCell ref="B250:E250"/>
    <mergeCell ref="B251:E251"/>
    <mergeCell ref="B253:E253"/>
    <mergeCell ref="B258:E258"/>
    <mergeCell ref="B261:E261"/>
    <mergeCell ref="B263:E263"/>
    <mergeCell ref="B264:E264"/>
    <mergeCell ref="B265:E265"/>
    <mergeCell ref="B266:E266"/>
    <mergeCell ref="B267:E267"/>
    <mergeCell ref="B268:E268"/>
    <mergeCell ref="B271:E271"/>
    <mergeCell ref="B272:E272"/>
    <mergeCell ref="B273:E273"/>
    <mergeCell ref="B274:E274"/>
    <mergeCell ref="B276:E276"/>
    <mergeCell ref="B277:E277"/>
    <mergeCell ref="B278:E278"/>
    <mergeCell ref="B279:E279"/>
    <mergeCell ref="B281:E281"/>
    <mergeCell ref="B282:E282"/>
    <mergeCell ref="B283:E283"/>
    <mergeCell ref="B284:E284"/>
    <mergeCell ref="B285:E285"/>
    <mergeCell ref="B286:E286"/>
    <mergeCell ref="B287:E287"/>
    <mergeCell ref="B289:E289"/>
    <mergeCell ref="B290:E290"/>
    <mergeCell ref="B291:E291"/>
    <mergeCell ref="B293:E293"/>
    <mergeCell ref="B295:E295"/>
    <mergeCell ref="B296:E296"/>
    <mergeCell ref="B298:E298"/>
    <mergeCell ref="B299:E299"/>
    <mergeCell ref="B301:E301"/>
    <mergeCell ref="B303:E303"/>
    <mergeCell ref="B6:E6"/>
    <mergeCell ref="B7:F7"/>
    <mergeCell ref="B8:F8"/>
    <mergeCell ref="B9:E9"/>
    <mergeCell ref="B13:F13"/>
    <mergeCell ref="B15:F15"/>
    <mergeCell ref="B19:F19"/>
    <mergeCell ref="B25:F25"/>
    <mergeCell ref="B26:E26"/>
    <mergeCell ref="B27:F27"/>
    <mergeCell ref="B30:E30"/>
    <mergeCell ref="B31:F31"/>
    <mergeCell ref="B32:F32"/>
    <mergeCell ref="B33:F33"/>
    <mergeCell ref="B34:F34"/>
    <mergeCell ref="B35:F35"/>
    <mergeCell ref="B36:F36"/>
    <mergeCell ref="B37:F37"/>
    <mergeCell ref="B43:F43"/>
    <mergeCell ref="B44:E44"/>
    <mergeCell ref="B45:F45"/>
    <mergeCell ref="B46:E46"/>
    <mergeCell ref="B47:F47"/>
    <mergeCell ref="B48:E48"/>
    <mergeCell ref="B49:F49"/>
    <mergeCell ref="B50:F50"/>
    <mergeCell ref="B51:F51"/>
    <mergeCell ref="B52:F52"/>
    <mergeCell ref="B55:F55"/>
    <mergeCell ref="B56:F56"/>
    <mergeCell ref="B57:E57"/>
    <mergeCell ref="B58:F58"/>
    <mergeCell ref="B59:F59"/>
    <mergeCell ref="B60:F60"/>
    <mergeCell ref="B61:F61"/>
    <mergeCell ref="B62:E62"/>
    <mergeCell ref="B63:E63"/>
    <mergeCell ref="B69:F69"/>
    <mergeCell ref="B71:F71"/>
    <mergeCell ref="B72:F72"/>
    <mergeCell ref="B73:E73"/>
    <mergeCell ref="B88:F88"/>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3:F113"/>
    <mergeCell ref="B115:F115"/>
    <mergeCell ref="B121:F121"/>
    <mergeCell ref="B122:F122"/>
    <mergeCell ref="B123:F123"/>
    <mergeCell ref="B124:F124"/>
    <mergeCell ref="B125:F125"/>
    <mergeCell ref="B148:F148"/>
    <mergeCell ref="B149:F149"/>
    <mergeCell ref="B144:E144"/>
    <mergeCell ref="B137:E137"/>
    <mergeCell ref="B176:F176"/>
    <mergeCell ref="B177:F177"/>
    <mergeCell ref="B172:E172"/>
    <mergeCell ref="B141:F141"/>
    <mergeCell ref="B147:F147"/>
    <mergeCell ref="B166:F166"/>
    <mergeCell ref="B178:F178"/>
    <mergeCell ref="B179:F179"/>
    <mergeCell ref="B180:F180"/>
    <mergeCell ref="B184:F184"/>
    <mergeCell ref="B197:F197"/>
    <mergeCell ref="B198:F198"/>
    <mergeCell ref="B194:E194"/>
    <mergeCell ref="B199:F199"/>
    <mergeCell ref="B200:F200"/>
    <mergeCell ref="B201:F201"/>
    <mergeCell ref="B202:F202"/>
    <mergeCell ref="B209:F209"/>
    <mergeCell ref="B210:F210"/>
    <mergeCell ref="B212:F212"/>
    <mergeCell ref="B214:F214"/>
    <mergeCell ref="B203:F203"/>
    <mergeCell ref="B204:F204"/>
    <mergeCell ref="B205:F205"/>
    <mergeCell ref="B206:F206"/>
    <mergeCell ref="B207:F207"/>
    <mergeCell ref="B208:F208"/>
  </mergeCells>
  <printOptions/>
  <pageMargins left="0.7" right="0.7" top="0.75" bottom="0.75" header="0.3" footer="0.3"/>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indexed="55"/>
  </sheetPr>
  <dimension ref="A1:IV159"/>
  <sheetViews>
    <sheetView view="pageBreakPreview" zoomScaleNormal="50" zoomScaleSheetLayoutView="100" zoomScalePageLayoutView="0" workbookViewId="0" topLeftCell="A1">
      <selection activeCell="E149" sqref="E149:E155"/>
    </sheetView>
  </sheetViews>
  <sheetFormatPr defaultColWidth="9.00390625" defaultRowHeight="12.75"/>
  <cols>
    <col min="1" max="1" width="2.75390625" style="55" customWidth="1"/>
    <col min="2" max="2" width="46.875" style="14" customWidth="1"/>
    <col min="3" max="3" width="5.375" style="15" customWidth="1"/>
    <col min="4" max="4" width="10.25390625" style="26" customWidth="1"/>
    <col min="5" max="5" width="9.125" style="60" customWidth="1"/>
    <col min="6" max="6" width="14.375" style="60" customWidth="1"/>
    <col min="7" max="248" width="9.125" style="16" customWidth="1"/>
    <col min="249" max="16384" width="9.125" style="17" customWidth="1"/>
  </cols>
  <sheetData>
    <row r="1" spans="1:6" s="38" customFormat="1" ht="12.75">
      <c r="A1" s="37"/>
      <c r="C1" s="39"/>
      <c r="D1" s="40"/>
      <c r="E1" s="40"/>
      <c r="F1" s="41"/>
    </row>
    <row r="2" spans="1:6" s="38" customFormat="1" ht="12.75">
      <c r="A2" s="37"/>
      <c r="B2" s="42" t="s">
        <v>22</v>
      </c>
      <c r="C2" s="39"/>
      <c r="D2" s="40"/>
      <c r="E2" s="40"/>
      <c r="F2" s="11"/>
    </row>
    <row r="3" spans="1:6" s="38" customFormat="1" ht="12.75">
      <c r="A3" s="43"/>
      <c r="B3" s="44"/>
      <c r="C3" s="45"/>
      <c r="D3" s="46"/>
      <c r="E3" s="46"/>
      <c r="F3" s="12"/>
    </row>
    <row r="4" spans="1:6" s="38" customFormat="1" ht="12.75">
      <c r="A4" s="47"/>
      <c r="B4" s="38" t="str">
        <f>B14</f>
        <v>I. PRIPRAVLJALNA DELA</v>
      </c>
      <c r="C4" s="39"/>
      <c r="D4" s="40"/>
      <c r="E4" s="40"/>
      <c r="F4" s="158">
        <f>F22</f>
        <v>0</v>
      </c>
    </row>
    <row r="5" spans="1:6" s="38" customFormat="1" ht="12.75">
      <c r="A5" s="47"/>
      <c r="B5" s="38" t="str">
        <f>B24</f>
        <v>II. RUŠITVENA DELA</v>
      </c>
      <c r="C5" s="39"/>
      <c r="D5" s="40"/>
      <c r="E5" s="40"/>
      <c r="F5" s="158">
        <f>F68</f>
        <v>0</v>
      </c>
    </row>
    <row r="6" spans="1:6" s="38" customFormat="1" ht="12.75">
      <c r="A6" s="47"/>
      <c r="B6" s="38" t="str">
        <f>B70</f>
        <v>III. BETONSKA DELA</v>
      </c>
      <c r="C6" s="39"/>
      <c r="D6" s="40"/>
      <c r="E6" s="40"/>
      <c r="F6" s="158">
        <f>F90</f>
        <v>0</v>
      </c>
    </row>
    <row r="7" spans="1:6" s="38" customFormat="1" ht="12.75">
      <c r="A7" s="47"/>
      <c r="B7" s="38" t="str">
        <f>B92</f>
        <v>IV. TESARSKA DELA</v>
      </c>
      <c r="C7" s="39"/>
      <c r="D7" s="40"/>
      <c r="E7" s="40"/>
      <c r="F7" s="158">
        <f>F116</f>
        <v>0</v>
      </c>
    </row>
    <row r="8" spans="1:6" s="38" customFormat="1" ht="12.75">
      <c r="A8" s="47"/>
      <c r="B8" s="38" t="str">
        <f>B118</f>
        <v>V. ZIDARSKA DELA</v>
      </c>
      <c r="C8" s="39"/>
      <c r="D8" s="40"/>
      <c r="E8" s="40"/>
      <c r="F8" s="158">
        <f>F145</f>
        <v>0</v>
      </c>
    </row>
    <row r="9" spans="1:6" s="38" customFormat="1" ht="12.75">
      <c r="A9" s="47"/>
      <c r="B9" s="38" t="str">
        <f>B147</f>
        <v>VI. KANALIZACIJA</v>
      </c>
      <c r="C9" s="39"/>
      <c r="D9" s="40"/>
      <c r="E9" s="40"/>
      <c r="F9" s="158">
        <f>F157</f>
        <v>0</v>
      </c>
    </row>
    <row r="10" spans="1:6" s="38" customFormat="1" ht="12.75">
      <c r="A10" s="47"/>
      <c r="C10" s="39"/>
      <c r="D10" s="40"/>
      <c r="E10" s="40"/>
      <c r="F10" s="158"/>
    </row>
    <row r="11" spans="1:6" s="38" customFormat="1" ht="12.75">
      <c r="A11" s="48"/>
      <c r="B11" s="49" t="s">
        <v>23</v>
      </c>
      <c r="C11" s="50"/>
      <c r="D11" s="51"/>
      <c r="E11" s="51"/>
      <c r="F11" s="239">
        <f>SUM(F4:F9)</f>
        <v>0</v>
      </c>
    </row>
    <row r="14" spans="1:3" ht="12.75">
      <c r="A14" s="53"/>
      <c r="B14" s="19" t="s">
        <v>229</v>
      </c>
      <c r="C14" s="20"/>
    </row>
    <row r="15" spans="1:249" s="16" customFormat="1" ht="12.75">
      <c r="A15" s="24"/>
      <c r="B15" s="22"/>
      <c r="C15" s="34"/>
      <c r="D15" s="26"/>
      <c r="E15" s="60"/>
      <c r="F15" s="60"/>
      <c r="IO15" s="17"/>
    </row>
    <row r="16" spans="1:249" s="16" customFormat="1" ht="25.5">
      <c r="A16" s="24">
        <v>1</v>
      </c>
      <c r="B16" s="876" t="s">
        <v>410</v>
      </c>
      <c r="C16" s="33" t="s">
        <v>24</v>
      </c>
      <c r="D16" s="240">
        <v>1</v>
      </c>
      <c r="E16" s="60"/>
      <c r="F16" s="60">
        <f>+D16*E16</f>
        <v>0</v>
      </c>
      <c r="IO16" s="17"/>
    </row>
    <row r="17" spans="1:249" s="16" customFormat="1" ht="12.75">
      <c r="A17" s="24"/>
      <c r="B17" s="876"/>
      <c r="C17" s="15"/>
      <c r="D17" s="240"/>
      <c r="E17" s="60"/>
      <c r="F17" s="60"/>
      <c r="IO17" s="17"/>
    </row>
    <row r="18" spans="1:249" s="16" customFormat="1" ht="12.75">
      <c r="A18" s="24">
        <v>2</v>
      </c>
      <c r="B18" s="876" t="s">
        <v>205</v>
      </c>
      <c r="C18" s="33" t="s">
        <v>24</v>
      </c>
      <c r="D18" s="240">
        <v>1</v>
      </c>
      <c r="E18" s="60"/>
      <c r="F18" s="60">
        <f>+D18*E18</f>
        <v>0</v>
      </c>
      <c r="IO18" s="17"/>
    </row>
    <row r="19" spans="1:249" s="16" customFormat="1" ht="12.75">
      <c r="A19" s="24"/>
      <c r="B19" s="876"/>
      <c r="C19" s="33"/>
      <c r="D19" s="240"/>
      <c r="E19" s="60"/>
      <c r="F19" s="60"/>
      <c r="IO19" s="17"/>
    </row>
    <row r="20" spans="1:249" s="16" customFormat="1" ht="25.5">
      <c r="A20" s="24">
        <v>3</v>
      </c>
      <c r="B20" s="876" t="s">
        <v>409</v>
      </c>
      <c r="C20" s="33" t="s">
        <v>24</v>
      </c>
      <c r="D20" s="240">
        <v>1</v>
      </c>
      <c r="E20" s="60"/>
      <c r="F20" s="60">
        <f>+D20*E20</f>
        <v>0</v>
      </c>
      <c r="IO20" s="17"/>
    </row>
    <row r="21" spans="1:249" s="16" customFormat="1" ht="12.75">
      <c r="A21" s="54"/>
      <c r="B21" s="22"/>
      <c r="C21" s="21"/>
      <c r="D21" s="26"/>
      <c r="E21" s="60"/>
      <c r="F21" s="60"/>
      <c r="IO21" s="17"/>
    </row>
    <row r="22" spans="2:6" ht="12.75">
      <c r="B22" s="164" t="s">
        <v>403</v>
      </c>
      <c r="C22" s="56"/>
      <c r="D22" s="59"/>
      <c r="E22" s="61"/>
      <c r="F22" s="62">
        <f>SUM(F15:F21)</f>
        <v>0</v>
      </c>
    </row>
    <row r="24" spans="1:6" ht="12.75">
      <c r="A24" s="63"/>
      <c r="B24" s="19" t="s">
        <v>230</v>
      </c>
      <c r="C24" s="20"/>
      <c r="D24" s="877"/>
      <c r="E24" s="70"/>
      <c r="F24" s="70"/>
    </row>
    <row r="25" spans="1:6" ht="12.75">
      <c r="A25" s="64"/>
      <c r="B25" s="65"/>
      <c r="C25" s="66"/>
      <c r="D25" s="71"/>
      <c r="E25" s="72"/>
      <c r="F25" s="72"/>
    </row>
    <row r="26" spans="1:249" s="16" customFormat="1" ht="51">
      <c r="A26" s="24">
        <v>1</v>
      </c>
      <c r="B26" s="876" t="s">
        <v>858</v>
      </c>
      <c r="C26" s="33" t="s">
        <v>24</v>
      </c>
      <c r="D26" s="73">
        <v>1</v>
      </c>
      <c r="E26" s="70"/>
      <c r="F26" s="70">
        <f>+D26*E26</f>
        <v>0</v>
      </c>
      <c r="IO26" s="17"/>
    </row>
    <row r="27" spans="1:249" s="16" customFormat="1" ht="12.75">
      <c r="A27" s="24"/>
      <c r="B27" s="876"/>
      <c r="C27" s="33"/>
      <c r="D27" s="73"/>
      <c r="E27" s="70"/>
      <c r="F27" s="70"/>
      <c r="IO27" s="17"/>
    </row>
    <row r="28" spans="1:249" s="16" customFormat="1" ht="51">
      <c r="A28" s="24">
        <f>+A26+1</f>
        <v>2</v>
      </c>
      <c r="B28" s="876" t="s">
        <v>859</v>
      </c>
      <c r="C28" s="33" t="s">
        <v>24</v>
      </c>
      <c r="D28" s="73">
        <v>1</v>
      </c>
      <c r="E28" s="70"/>
      <c r="F28" s="70">
        <f>+D28*E28</f>
        <v>0</v>
      </c>
      <c r="IO28" s="17"/>
    </row>
    <row r="29" spans="1:249" s="16" customFormat="1" ht="12.75">
      <c r="A29" s="24"/>
      <c r="B29" s="25"/>
      <c r="C29" s="25"/>
      <c r="D29" s="73"/>
      <c r="E29" s="70"/>
      <c r="F29" s="70"/>
      <c r="IO29" s="17"/>
    </row>
    <row r="30" spans="1:249" s="16" customFormat="1" ht="38.25">
      <c r="A30" s="24">
        <f>+A28+1</f>
        <v>3</v>
      </c>
      <c r="B30" s="876" t="s">
        <v>206</v>
      </c>
      <c r="C30" s="33" t="s">
        <v>24</v>
      </c>
      <c r="D30" s="73">
        <v>12</v>
      </c>
      <c r="E30" s="70"/>
      <c r="F30" s="70">
        <f>+D30*E30</f>
        <v>0</v>
      </c>
      <c r="IO30" s="17"/>
    </row>
    <row r="31" spans="1:249" s="16" customFormat="1" ht="12.75">
      <c r="A31" s="24"/>
      <c r="B31" s="25"/>
      <c r="C31" s="25"/>
      <c r="D31" s="73"/>
      <c r="E31" s="70"/>
      <c r="F31" s="70"/>
      <c r="IO31" s="17"/>
    </row>
    <row r="32" spans="1:249" s="16" customFormat="1" ht="38.25">
      <c r="A32" s="24">
        <f>+A30+1</f>
        <v>4</v>
      </c>
      <c r="B32" s="876" t="s">
        <v>207</v>
      </c>
      <c r="C32" s="33" t="s">
        <v>24</v>
      </c>
      <c r="D32" s="73">
        <v>10</v>
      </c>
      <c r="E32" s="70"/>
      <c r="F32" s="70">
        <f>+D32*E32</f>
        <v>0</v>
      </c>
      <c r="IO32" s="17"/>
    </row>
    <row r="33" spans="1:249" s="16" customFormat="1" ht="17.25" customHeight="1">
      <c r="A33" s="24"/>
      <c r="B33" s="876"/>
      <c r="C33" s="33"/>
      <c r="D33" s="73"/>
      <c r="E33" s="70"/>
      <c r="F33" s="70"/>
      <c r="IO33" s="17"/>
    </row>
    <row r="34" spans="1:249" s="16" customFormat="1" ht="51">
      <c r="A34" s="24">
        <f>+A32+1</f>
        <v>5</v>
      </c>
      <c r="B34" s="876" t="s">
        <v>793</v>
      </c>
      <c r="C34" s="33" t="s">
        <v>24</v>
      </c>
      <c r="D34" s="73">
        <v>5</v>
      </c>
      <c r="E34" s="70"/>
      <c r="F34" s="70">
        <f>+D34*E34</f>
        <v>0</v>
      </c>
      <c r="IO34" s="17"/>
    </row>
    <row r="35" spans="1:249" s="16" customFormat="1" ht="12.75">
      <c r="A35" s="24"/>
      <c r="B35" s="876"/>
      <c r="C35" s="25"/>
      <c r="D35" s="73"/>
      <c r="E35" s="70"/>
      <c r="F35" s="70"/>
      <c r="IO35" s="17"/>
    </row>
    <row r="36" spans="1:249" s="16" customFormat="1" ht="51.75" customHeight="1">
      <c r="A36" s="24">
        <f>+A34+1</f>
        <v>6</v>
      </c>
      <c r="B36" s="876" t="s">
        <v>412</v>
      </c>
      <c r="C36" s="33" t="s">
        <v>26</v>
      </c>
      <c r="D36" s="73">
        <v>32</v>
      </c>
      <c r="E36" s="70"/>
      <c r="F36" s="70">
        <f>+D36*E36</f>
        <v>0</v>
      </c>
      <c r="IO36" s="17"/>
    </row>
    <row r="37" spans="1:249" s="16" customFormat="1" ht="12.75">
      <c r="A37" s="24"/>
      <c r="B37" s="25"/>
      <c r="C37" s="25"/>
      <c r="D37" s="73"/>
      <c r="E37" s="70"/>
      <c r="F37" s="70"/>
      <c r="IO37" s="17"/>
    </row>
    <row r="38" spans="1:249" s="16" customFormat="1" ht="51">
      <c r="A38" s="24">
        <f>+A36+1</f>
        <v>7</v>
      </c>
      <c r="B38" s="876" t="s">
        <v>413</v>
      </c>
      <c r="C38" s="33" t="s">
        <v>26</v>
      </c>
      <c r="D38" s="73">
        <v>35</v>
      </c>
      <c r="E38" s="70"/>
      <c r="F38" s="70">
        <f>+D38*E38</f>
        <v>0</v>
      </c>
      <c r="IO38" s="17"/>
    </row>
    <row r="39" spans="1:249" s="16" customFormat="1" ht="12.75">
      <c r="A39" s="24"/>
      <c r="B39" s="876"/>
      <c r="C39" s="33"/>
      <c r="D39" s="73"/>
      <c r="E39" s="70"/>
      <c r="F39" s="70"/>
      <c r="IO39" s="17"/>
    </row>
    <row r="40" spans="1:249" s="16" customFormat="1" ht="51" customHeight="1">
      <c r="A40" s="24">
        <f>+A38+1</f>
        <v>8</v>
      </c>
      <c r="B40" s="876" t="s">
        <v>414</v>
      </c>
      <c r="C40" s="33" t="s">
        <v>27</v>
      </c>
      <c r="D40" s="73">
        <v>23.5</v>
      </c>
      <c r="E40" s="70"/>
      <c r="F40" s="70">
        <f>+D40*E40</f>
        <v>0</v>
      </c>
      <c r="IO40" s="17"/>
    </row>
    <row r="41" spans="1:249" s="16" customFormat="1" ht="12.75">
      <c r="A41" s="24"/>
      <c r="B41" s="25"/>
      <c r="C41" s="25"/>
      <c r="D41" s="73"/>
      <c r="E41" s="70"/>
      <c r="F41" s="70"/>
      <c r="IO41" s="17"/>
    </row>
    <row r="42" spans="1:249" s="16" customFormat="1" ht="38.25">
      <c r="A42" s="24">
        <f>+A40+1</f>
        <v>9</v>
      </c>
      <c r="B42" s="876" t="s">
        <v>415</v>
      </c>
      <c r="C42" s="33" t="s">
        <v>27</v>
      </c>
      <c r="D42" s="73">
        <v>3</v>
      </c>
      <c r="E42" s="70"/>
      <c r="F42" s="70">
        <f>+D42*E42</f>
        <v>0</v>
      </c>
      <c r="IO42" s="17"/>
    </row>
    <row r="43" spans="1:249" s="16" customFormat="1" ht="15" customHeight="1">
      <c r="A43" s="24"/>
      <c r="B43" s="876"/>
      <c r="C43" s="33"/>
      <c r="D43" s="73"/>
      <c r="E43" s="70"/>
      <c r="F43" s="70"/>
      <c r="IO43" s="17"/>
    </row>
    <row r="44" spans="1:249" s="16" customFormat="1" ht="66" customHeight="1">
      <c r="A44" s="24">
        <f>+A42+1</f>
        <v>10</v>
      </c>
      <c r="B44" s="876" t="s">
        <v>416</v>
      </c>
      <c r="C44" s="33" t="s">
        <v>26</v>
      </c>
      <c r="D44" s="73">
        <v>261</v>
      </c>
      <c r="E44" s="70"/>
      <c r="F44" s="70">
        <f>+D44*E44</f>
        <v>0</v>
      </c>
      <c r="IO44" s="17"/>
    </row>
    <row r="45" spans="1:249" s="16" customFormat="1" ht="12.75">
      <c r="A45" s="24"/>
      <c r="B45" s="25"/>
      <c r="C45" s="25"/>
      <c r="D45" s="73"/>
      <c r="E45" s="70"/>
      <c r="F45" s="70"/>
      <c r="IO45" s="17"/>
    </row>
    <row r="46" spans="1:249" s="16" customFormat="1" ht="53.25" customHeight="1">
      <c r="A46" s="24">
        <f>+A44+1</f>
        <v>11</v>
      </c>
      <c r="B46" s="876" t="s">
        <v>417</v>
      </c>
      <c r="C46" s="33" t="s">
        <v>26</v>
      </c>
      <c r="D46" s="73">
        <v>6</v>
      </c>
      <c r="E46" s="70"/>
      <c r="F46" s="70">
        <f>+D46*E46</f>
        <v>0</v>
      </c>
      <c r="IO46" s="17"/>
    </row>
    <row r="47" spans="1:249" s="16" customFormat="1" ht="18.75" customHeight="1">
      <c r="A47" s="24"/>
      <c r="B47" s="876"/>
      <c r="C47" s="33"/>
      <c r="D47" s="73"/>
      <c r="E47" s="70"/>
      <c r="F47" s="70"/>
      <c r="IO47" s="17"/>
    </row>
    <row r="48" spans="1:249" s="16" customFormat="1" ht="63.75">
      <c r="A48" s="24">
        <f>+A46+1</f>
        <v>12</v>
      </c>
      <c r="B48" s="876" t="s">
        <v>208</v>
      </c>
      <c r="C48" s="33" t="s">
        <v>26</v>
      </c>
      <c r="D48" s="73">
        <v>94</v>
      </c>
      <c r="E48" s="70"/>
      <c r="F48" s="70">
        <f>+D48*E48</f>
        <v>0</v>
      </c>
      <c r="IO48" s="17"/>
    </row>
    <row r="49" spans="1:249" s="16" customFormat="1" ht="16.5" customHeight="1">
      <c r="A49" s="24"/>
      <c r="B49" s="22"/>
      <c r="C49" s="23"/>
      <c r="D49" s="73"/>
      <c r="E49" s="70"/>
      <c r="F49" s="70"/>
      <c r="IO49" s="17"/>
    </row>
    <row r="50" spans="1:249" s="16" customFormat="1" ht="51">
      <c r="A50" s="24">
        <f>+A48+1</f>
        <v>13</v>
      </c>
      <c r="B50" s="876" t="s">
        <v>209</v>
      </c>
      <c r="C50" s="33" t="s">
        <v>26</v>
      </c>
      <c r="D50" s="73">
        <v>80</v>
      </c>
      <c r="E50" s="70"/>
      <c r="F50" s="70">
        <f>+D50*E50</f>
        <v>0</v>
      </c>
      <c r="IO50" s="17"/>
    </row>
    <row r="51" spans="1:249" s="16" customFormat="1" ht="12.75">
      <c r="A51" s="24"/>
      <c r="B51" s="25"/>
      <c r="C51" s="25"/>
      <c r="D51" s="73"/>
      <c r="E51" s="70"/>
      <c r="F51" s="70"/>
      <c r="IO51" s="17"/>
    </row>
    <row r="52" spans="1:249" s="16" customFormat="1" ht="63.75">
      <c r="A52" s="24">
        <f>+A50+1</f>
        <v>14</v>
      </c>
      <c r="B52" s="876" t="s">
        <v>210</v>
      </c>
      <c r="C52" s="33" t="s">
        <v>25</v>
      </c>
      <c r="D52" s="73">
        <v>132.5</v>
      </c>
      <c r="E52" s="70"/>
      <c r="F52" s="70">
        <f>+D52*E52</f>
        <v>0</v>
      </c>
      <c r="IO52" s="17"/>
    </row>
    <row r="53" spans="1:249" s="16" customFormat="1" ht="18" customHeight="1">
      <c r="A53" s="24"/>
      <c r="B53" s="876"/>
      <c r="C53" s="33"/>
      <c r="D53" s="73"/>
      <c r="E53" s="70"/>
      <c r="F53" s="70"/>
      <c r="IO53" s="17"/>
    </row>
    <row r="54" spans="1:249" s="16" customFormat="1" ht="51">
      <c r="A54" s="24">
        <f>+A52+1</f>
        <v>15</v>
      </c>
      <c r="B54" s="876" t="s">
        <v>211</v>
      </c>
      <c r="C54" s="33" t="s">
        <v>25</v>
      </c>
      <c r="D54" s="73">
        <v>20</v>
      </c>
      <c r="E54" s="70"/>
      <c r="F54" s="70">
        <f>+D54*E54</f>
        <v>0</v>
      </c>
      <c r="IO54" s="17"/>
    </row>
    <row r="55" spans="1:249" s="16" customFormat="1" ht="18" customHeight="1">
      <c r="A55" s="24"/>
      <c r="B55" s="876"/>
      <c r="C55" s="33"/>
      <c r="D55" s="73"/>
      <c r="E55" s="70"/>
      <c r="F55" s="70"/>
      <c r="IO55" s="17"/>
    </row>
    <row r="56" spans="1:249" s="16" customFormat="1" ht="66.75" customHeight="1">
      <c r="A56" s="24">
        <f>+A54+1</f>
        <v>16</v>
      </c>
      <c r="B56" s="876" t="s">
        <v>418</v>
      </c>
      <c r="C56" s="33" t="s">
        <v>26</v>
      </c>
      <c r="D56" s="73">
        <v>80</v>
      </c>
      <c r="E56" s="70"/>
      <c r="F56" s="70">
        <f>+D56*E56</f>
        <v>0</v>
      </c>
      <c r="G56" s="67"/>
      <c r="IO56" s="17"/>
    </row>
    <row r="57" spans="1:249" s="16" customFormat="1" ht="12.75">
      <c r="A57" s="24"/>
      <c r="B57" s="876"/>
      <c r="C57" s="25"/>
      <c r="D57" s="73"/>
      <c r="E57" s="70"/>
      <c r="F57" s="70"/>
      <c r="IO57" s="17"/>
    </row>
    <row r="58" spans="1:249" s="16" customFormat="1" ht="38.25">
      <c r="A58" s="24">
        <f>+A56+1</f>
        <v>17</v>
      </c>
      <c r="B58" s="876" t="s">
        <v>420</v>
      </c>
      <c r="C58" s="33" t="s">
        <v>26</v>
      </c>
      <c r="D58" s="73">
        <v>35</v>
      </c>
      <c r="E58" s="70"/>
      <c r="F58" s="70">
        <f>+D58*E58</f>
        <v>0</v>
      </c>
      <c r="G58" s="67"/>
      <c r="IO58" s="17"/>
    </row>
    <row r="59" spans="1:249" s="16" customFormat="1" ht="17.25" customHeight="1">
      <c r="A59" s="24"/>
      <c r="B59" s="876"/>
      <c r="C59" s="33"/>
      <c r="D59" s="73"/>
      <c r="E59" s="70"/>
      <c r="F59" s="70"/>
      <c r="G59" s="67"/>
      <c r="IO59" s="17"/>
    </row>
    <row r="60" spans="1:249" s="16" customFormat="1" ht="38.25">
      <c r="A60" s="24">
        <f>+A58+1</f>
        <v>18</v>
      </c>
      <c r="B60" s="876" t="s">
        <v>195</v>
      </c>
      <c r="C60" s="33" t="s">
        <v>133</v>
      </c>
      <c r="D60" s="73">
        <v>1</v>
      </c>
      <c r="E60" s="70"/>
      <c r="F60" s="70">
        <f>+D60*E60</f>
        <v>0</v>
      </c>
      <c r="G60" s="67"/>
      <c r="IO60" s="17"/>
    </row>
    <row r="61" spans="1:249" s="16" customFormat="1" ht="17.25" customHeight="1">
      <c r="A61" s="24"/>
      <c r="B61" s="876"/>
      <c r="C61" s="33"/>
      <c r="D61" s="73"/>
      <c r="E61" s="70"/>
      <c r="F61" s="70"/>
      <c r="G61" s="67"/>
      <c r="IO61" s="17"/>
    </row>
    <row r="62" spans="1:249" s="16" customFormat="1" ht="38.25">
      <c r="A62" s="24">
        <f>+A60+1</f>
        <v>19</v>
      </c>
      <c r="B62" s="876" t="s">
        <v>134</v>
      </c>
      <c r="C62" s="33" t="s">
        <v>133</v>
      </c>
      <c r="D62" s="73">
        <v>3</v>
      </c>
      <c r="E62" s="70"/>
      <c r="F62" s="70">
        <f>+D62*E62</f>
        <v>0</v>
      </c>
      <c r="G62" s="67"/>
      <c r="IO62" s="17"/>
    </row>
    <row r="63" spans="1:249" s="16" customFormat="1" ht="20.25" customHeight="1">
      <c r="A63" s="24"/>
      <c r="B63" s="876"/>
      <c r="C63" s="33"/>
      <c r="D63" s="73"/>
      <c r="E63" s="70"/>
      <c r="F63" s="70"/>
      <c r="G63" s="67"/>
      <c r="IO63" s="17"/>
    </row>
    <row r="64" spans="1:249" s="16" customFormat="1" ht="25.5">
      <c r="A64" s="24">
        <f>+A62+1</f>
        <v>20</v>
      </c>
      <c r="B64" s="876" t="s">
        <v>419</v>
      </c>
      <c r="C64" s="33" t="s">
        <v>25</v>
      </c>
      <c r="D64" s="73">
        <v>30</v>
      </c>
      <c r="E64" s="70"/>
      <c r="F64" s="70">
        <f>+D64*E64</f>
        <v>0</v>
      </c>
      <c r="G64" s="67"/>
      <c r="IO64" s="17"/>
    </row>
    <row r="65" spans="1:249" s="16" customFormat="1" ht="19.5" customHeight="1">
      <c r="A65" s="24"/>
      <c r="B65" s="22"/>
      <c r="C65" s="23"/>
      <c r="D65" s="73"/>
      <c r="E65" s="70"/>
      <c r="F65" s="70"/>
      <c r="G65" s="67"/>
      <c r="IO65" s="17"/>
    </row>
    <row r="66" spans="1:6" ht="38.25">
      <c r="A66" s="24">
        <f>+A64+1</f>
        <v>21</v>
      </c>
      <c r="B66" s="876" t="s">
        <v>212</v>
      </c>
      <c r="C66" s="33" t="s">
        <v>28</v>
      </c>
      <c r="D66" s="73">
        <v>30</v>
      </c>
      <c r="E66" s="70"/>
      <c r="F66" s="70">
        <f>+D66*E66</f>
        <v>0</v>
      </c>
    </row>
    <row r="67" spans="1:6" ht="12.75">
      <c r="A67" s="24"/>
      <c r="B67" s="22"/>
      <c r="C67" s="23"/>
      <c r="D67" s="73"/>
      <c r="E67" s="70"/>
      <c r="F67" s="70"/>
    </row>
    <row r="68" spans="1:6" ht="12.75">
      <c r="A68" s="24"/>
      <c r="B68" s="27" t="s">
        <v>404</v>
      </c>
      <c r="C68" s="68"/>
      <c r="D68" s="74"/>
      <c r="E68" s="75"/>
      <c r="F68" s="76">
        <f>SUM(F26:F67)</f>
        <v>0</v>
      </c>
    </row>
    <row r="69" spans="1:6" ht="12.75">
      <c r="A69" s="13"/>
      <c r="D69" s="70"/>
      <c r="E69" s="70"/>
      <c r="F69" s="70"/>
    </row>
    <row r="70" spans="1:6" ht="12.75">
      <c r="A70" s="18"/>
      <c r="B70" s="19" t="s">
        <v>231</v>
      </c>
      <c r="C70" s="20"/>
      <c r="D70" s="70"/>
      <c r="E70" s="70"/>
      <c r="F70" s="70"/>
    </row>
    <row r="71" spans="1:6" ht="12.75">
      <c r="A71" s="18"/>
      <c r="B71" s="31"/>
      <c r="C71" s="32"/>
      <c r="D71" s="32"/>
      <c r="E71" s="32"/>
      <c r="F71" s="70"/>
    </row>
    <row r="72" spans="1:6" ht="38.25">
      <c r="A72" s="21">
        <v>1</v>
      </c>
      <c r="B72" s="876" t="s">
        <v>221</v>
      </c>
      <c r="C72" s="33" t="s">
        <v>27</v>
      </c>
      <c r="D72" s="70">
        <v>3.5</v>
      </c>
      <c r="E72" s="70"/>
      <c r="F72" s="70">
        <f>+D72*E72</f>
        <v>0</v>
      </c>
    </row>
    <row r="73" spans="1:6" ht="12.75">
      <c r="A73" s="21"/>
      <c r="B73" s="876"/>
      <c r="C73" s="33"/>
      <c r="D73" s="70"/>
      <c r="E73" s="70"/>
      <c r="F73" s="70"/>
    </row>
    <row r="74" spans="1:6" ht="38.25">
      <c r="A74" s="21">
        <f>+A72+1</f>
        <v>2</v>
      </c>
      <c r="B74" s="876" t="s">
        <v>220</v>
      </c>
      <c r="C74" s="33" t="s">
        <v>27</v>
      </c>
      <c r="D74" s="70">
        <v>2.5</v>
      </c>
      <c r="E74" s="70"/>
      <c r="F74" s="70">
        <f>+D74*E74</f>
        <v>0</v>
      </c>
    </row>
    <row r="75" spans="1:249" s="16" customFormat="1" ht="12.75">
      <c r="A75" s="24"/>
      <c r="C75" s="15"/>
      <c r="D75" s="70"/>
      <c r="E75" s="70"/>
      <c r="F75" s="70"/>
      <c r="IO75" s="17"/>
    </row>
    <row r="76" spans="1:249" s="16" customFormat="1" ht="38.25">
      <c r="A76" s="21">
        <f>+A74+1</f>
        <v>3</v>
      </c>
      <c r="B76" s="876" t="s">
        <v>219</v>
      </c>
      <c r="C76" s="33" t="s">
        <v>27</v>
      </c>
      <c r="D76" s="70">
        <v>6.8</v>
      </c>
      <c r="E76" s="70"/>
      <c r="F76" s="70">
        <f>+D76*E76</f>
        <v>0</v>
      </c>
      <c r="IO76" s="17"/>
    </row>
    <row r="77" spans="1:249" s="16" customFormat="1" ht="12.75">
      <c r="A77" s="24"/>
      <c r="C77" s="15"/>
      <c r="D77" s="70"/>
      <c r="E77" s="70"/>
      <c r="F77" s="70"/>
      <c r="IO77" s="17"/>
    </row>
    <row r="78" spans="1:7" ht="38.25">
      <c r="A78" s="21">
        <f>+A76+1</f>
        <v>4</v>
      </c>
      <c r="B78" s="876" t="s">
        <v>218</v>
      </c>
      <c r="C78" s="33" t="s">
        <v>27</v>
      </c>
      <c r="D78" s="70">
        <v>45.8</v>
      </c>
      <c r="E78" s="70"/>
      <c r="F78" s="70">
        <f>+D78*E78</f>
        <v>0</v>
      </c>
      <c r="G78" s="35"/>
    </row>
    <row r="79" spans="1:7" ht="12.75">
      <c r="A79" s="21"/>
      <c r="B79" s="876"/>
      <c r="C79" s="33"/>
      <c r="D79" s="70"/>
      <c r="E79" s="70"/>
      <c r="F79" s="70"/>
      <c r="G79" s="35"/>
    </row>
    <row r="80" spans="1:7" ht="38.25">
      <c r="A80" s="21">
        <f>+A78+1</f>
        <v>5</v>
      </c>
      <c r="B80" s="876" t="s">
        <v>217</v>
      </c>
      <c r="C80" s="33" t="s">
        <v>27</v>
      </c>
      <c r="D80" s="70">
        <v>2.3</v>
      </c>
      <c r="E80" s="70"/>
      <c r="F80" s="70">
        <f>+D80*E80</f>
        <v>0</v>
      </c>
      <c r="G80" s="35"/>
    </row>
    <row r="81" spans="1:249" s="16" customFormat="1" ht="12.75">
      <c r="A81" s="24"/>
      <c r="C81" s="15"/>
      <c r="D81" s="70"/>
      <c r="E81" s="70"/>
      <c r="F81" s="70"/>
      <c r="IO81" s="17"/>
    </row>
    <row r="82" spans="1:6" ht="25.5">
      <c r="A82" s="21">
        <f>+A80+1</f>
        <v>6</v>
      </c>
      <c r="B82" s="876" t="s">
        <v>216</v>
      </c>
      <c r="C82" s="33" t="s">
        <v>27</v>
      </c>
      <c r="D82" s="70">
        <v>1.7</v>
      </c>
      <c r="E82" s="70"/>
      <c r="F82" s="70">
        <f>+D82*E82</f>
        <v>0</v>
      </c>
    </row>
    <row r="83" spans="1:6" ht="12.75">
      <c r="A83" s="36"/>
      <c r="B83" s="16"/>
      <c r="D83" s="70"/>
      <c r="E83" s="70"/>
      <c r="F83" s="70"/>
    </row>
    <row r="84" spans="1:6" ht="12.75">
      <c r="A84" s="21">
        <f>+A82+1</f>
        <v>7</v>
      </c>
      <c r="B84" s="876" t="s">
        <v>215</v>
      </c>
      <c r="C84" s="33" t="s">
        <v>56</v>
      </c>
      <c r="D84" s="70">
        <v>1650</v>
      </c>
      <c r="E84" s="70"/>
      <c r="F84" s="70">
        <f>+D84*E84</f>
        <v>0</v>
      </c>
    </row>
    <row r="85" spans="1:6" ht="12.75">
      <c r="A85" s="24"/>
      <c r="B85" s="16"/>
      <c r="D85" s="70"/>
      <c r="E85" s="70"/>
      <c r="F85" s="70"/>
    </row>
    <row r="86" spans="1:6" ht="12.75">
      <c r="A86" s="21">
        <f>+A84+1</f>
        <v>8</v>
      </c>
      <c r="B86" s="876" t="s">
        <v>214</v>
      </c>
      <c r="C86" s="33" t="s">
        <v>56</v>
      </c>
      <c r="D86" s="70">
        <v>2100</v>
      </c>
      <c r="E86" s="70"/>
      <c r="F86" s="70">
        <f>+D86*E86</f>
        <v>0</v>
      </c>
    </row>
    <row r="87" spans="1:6" ht="12.75">
      <c r="A87" s="24"/>
      <c r="B87" s="16"/>
      <c r="D87" s="70"/>
      <c r="E87" s="70"/>
      <c r="F87" s="70"/>
    </row>
    <row r="88" spans="1:6" ht="12.75">
      <c r="A88" s="21">
        <f>+A86+1</f>
        <v>9</v>
      </c>
      <c r="B88" s="876" t="s">
        <v>213</v>
      </c>
      <c r="C88" s="33" t="s">
        <v>56</v>
      </c>
      <c r="D88" s="70">
        <v>6450</v>
      </c>
      <c r="E88" s="70"/>
      <c r="F88" s="70">
        <f>+D88*E88</f>
        <v>0</v>
      </c>
    </row>
    <row r="89" spans="1:6" ht="12.75">
      <c r="A89" s="24"/>
      <c r="B89" s="17"/>
      <c r="C89" s="34"/>
      <c r="D89" s="70"/>
      <c r="E89" s="70"/>
      <c r="F89" s="70"/>
    </row>
    <row r="90" spans="1:6" ht="12.75">
      <c r="A90" s="24"/>
      <c r="B90" s="27" t="s">
        <v>405</v>
      </c>
      <c r="C90" s="28"/>
      <c r="D90" s="75"/>
      <c r="E90" s="75"/>
      <c r="F90" s="76">
        <f>SUM(F72:F89)</f>
        <v>0</v>
      </c>
    </row>
    <row r="91" spans="1:6" ht="12.75">
      <c r="A91" s="13"/>
      <c r="D91" s="11"/>
      <c r="E91" s="11"/>
      <c r="F91" s="11"/>
    </row>
    <row r="92" spans="1:6" ht="12.75">
      <c r="A92" s="18"/>
      <c r="B92" s="19" t="s">
        <v>232</v>
      </c>
      <c r="C92" s="20"/>
      <c r="D92" s="11"/>
      <c r="E92" s="11"/>
      <c r="F92" s="11"/>
    </row>
    <row r="93" spans="1:6" ht="12.75">
      <c r="A93" s="18"/>
      <c r="B93" s="19"/>
      <c r="C93" s="20"/>
      <c r="D93" s="11"/>
      <c r="E93" s="11"/>
      <c r="F93" s="11"/>
    </row>
    <row r="94" spans="1:249" s="16" customFormat="1" ht="38.25">
      <c r="A94" s="21">
        <v>1</v>
      </c>
      <c r="B94" s="22" t="s">
        <v>196</v>
      </c>
      <c r="C94" s="23" t="s">
        <v>26</v>
      </c>
      <c r="D94" s="11">
        <v>21.2</v>
      </c>
      <c r="E94" s="11"/>
      <c r="F94" s="11">
        <f>+D94*E94</f>
        <v>0</v>
      </c>
      <c r="IO94" s="17"/>
    </row>
    <row r="95" spans="1:249" s="16" customFormat="1" ht="12.75">
      <c r="A95" s="24"/>
      <c r="B95" s="22"/>
      <c r="C95" s="25"/>
      <c r="D95" s="26"/>
      <c r="E95" s="11"/>
      <c r="F95" s="11"/>
      <c r="IO95" s="17"/>
    </row>
    <row r="96" spans="1:249" s="16" customFormat="1" ht="51">
      <c r="A96" s="21">
        <f>+A94+1</f>
        <v>2</v>
      </c>
      <c r="B96" s="876" t="s">
        <v>421</v>
      </c>
      <c r="C96" s="23" t="s">
        <v>26</v>
      </c>
      <c r="D96" s="26">
        <v>18</v>
      </c>
      <c r="E96" s="11"/>
      <c r="F96" s="11">
        <f>+D96*E96</f>
        <v>0</v>
      </c>
      <c r="IO96" s="17"/>
    </row>
    <row r="97" spans="1:249" s="16" customFormat="1" ht="12.75">
      <c r="A97" s="24"/>
      <c r="B97" s="22"/>
      <c r="C97" s="25"/>
      <c r="D97" s="26"/>
      <c r="E97" s="11"/>
      <c r="F97" s="11"/>
      <c r="IO97" s="17"/>
    </row>
    <row r="98" spans="1:249" s="16" customFormat="1" ht="38.25">
      <c r="A98" s="21">
        <f>+A96+1</f>
        <v>3</v>
      </c>
      <c r="B98" s="22" t="s">
        <v>198</v>
      </c>
      <c r="C98" s="23" t="s">
        <v>25</v>
      </c>
      <c r="D98" s="26">
        <v>5</v>
      </c>
      <c r="E98" s="11"/>
      <c r="F98" s="11">
        <f>+D98*E98</f>
        <v>0</v>
      </c>
      <c r="IO98" s="17"/>
    </row>
    <row r="99" spans="1:249" s="16" customFormat="1" ht="12.75">
      <c r="A99" s="21"/>
      <c r="B99" s="22"/>
      <c r="C99" s="23"/>
      <c r="D99" s="26"/>
      <c r="E99" s="11"/>
      <c r="F99" s="11"/>
      <c r="IO99" s="17"/>
    </row>
    <row r="100" spans="1:6" ht="38.25">
      <c r="A100" s="21">
        <f>+A98+1</f>
        <v>4</v>
      </c>
      <c r="B100" s="22" t="s">
        <v>199</v>
      </c>
      <c r="C100" s="23" t="s">
        <v>25</v>
      </c>
      <c r="D100" s="11">
        <v>132</v>
      </c>
      <c r="E100" s="11"/>
      <c r="F100" s="11">
        <f>+D100*E100</f>
        <v>0</v>
      </c>
    </row>
    <row r="101" spans="1:6" ht="12.75">
      <c r="A101" s="24"/>
      <c r="B101" s="22"/>
      <c r="C101" s="25"/>
      <c r="E101" s="11"/>
      <c r="F101" s="11"/>
    </row>
    <row r="102" spans="1:6" ht="25.5">
      <c r="A102" s="21">
        <f>+A100+1</f>
        <v>5</v>
      </c>
      <c r="B102" s="22" t="s">
        <v>226</v>
      </c>
      <c r="C102" s="23" t="s">
        <v>26</v>
      </c>
      <c r="D102" s="11">
        <v>268</v>
      </c>
      <c r="E102" s="11"/>
      <c r="F102" s="11">
        <f>+D102*E102</f>
        <v>0</v>
      </c>
    </row>
    <row r="103" spans="1:6" ht="12.75">
      <c r="A103" s="24"/>
      <c r="B103" s="22"/>
      <c r="C103" s="25"/>
      <c r="E103" s="11"/>
      <c r="F103" s="11"/>
    </row>
    <row r="104" spans="1:6" ht="25.5">
      <c r="A104" s="24">
        <f>+A102+1</f>
        <v>6</v>
      </c>
      <c r="B104" s="22" t="s">
        <v>197</v>
      </c>
      <c r="C104" s="23" t="s">
        <v>25</v>
      </c>
      <c r="D104" s="11">
        <v>6</v>
      </c>
      <c r="E104" s="11"/>
      <c r="F104" s="11">
        <f>+D104*E104</f>
        <v>0</v>
      </c>
    </row>
    <row r="105" spans="1:6" ht="12.75">
      <c r="A105" s="24"/>
      <c r="B105" s="22"/>
      <c r="C105" s="25"/>
      <c r="E105" s="11"/>
      <c r="F105" s="11"/>
    </row>
    <row r="106" spans="1:6" ht="38.25">
      <c r="A106" s="24">
        <f>+A104+1</f>
        <v>7</v>
      </c>
      <c r="B106" s="22" t="s">
        <v>135</v>
      </c>
      <c r="C106" s="23" t="s">
        <v>26</v>
      </c>
      <c r="D106" s="11">
        <v>12</v>
      </c>
      <c r="E106" s="11"/>
      <c r="F106" s="11">
        <f>+D106*E106</f>
        <v>0</v>
      </c>
    </row>
    <row r="107" spans="1:6" ht="12.75">
      <c r="A107" s="24"/>
      <c r="B107" s="22"/>
      <c r="C107" s="23"/>
      <c r="D107" s="11"/>
      <c r="E107" s="11"/>
      <c r="F107" s="11"/>
    </row>
    <row r="108" spans="1:6" ht="25.5">
      <c r="A108" s="24">
        <v>8</v>
      </c>
      <c r="B108" s="22" t="s">
        <v>225</v>
      </c>
      <c r="C108" s="23" t="s">
        <v>24</v>
      </c>
      <c r="D108" s="26">
        <v>1</v>
      </c>
      <c r="E108" s="11"/>
      <c r="F108" s="11">
        <f>+D108*E108</f>
        <v>0</v>
      </c>
    </row>
    <row r="109" spans="1:6" ht="12.75">
      <c r="A109" s="24"/>
      <c r="B109" s="22"/>
      <c r="C109" s="25"/>
      <c r="E109" s="11"/>
      <c r="F109" s="11"/>
    </row>
    <row r="110" spans="1:6" ht="25.5">
      <c r="A110" s="24">
        <f>+A108+1</f>
        <v>9</v>
      </c>
      <c r="B110" s="22" t="s">
        <v>224</v>
      </c>
      <c r="C110" s="23" t="s">
        <v>24</v>
      </c>
      <c r="D110" s="26">
        <v>5</v>
      </c>
      <c r="E110" s="11"/>
      <c r="F110" s="11">
        <f>+D110*E110</f>
        <v>0</v>
      </c>
    </row>
    <row r="111" spans="1:6" ht="14.25" customHeight="1">
      <c r="A111" s="24"/>
      <c r="B111" s="22"/>
      <c r="C111" s="23"/>
      <c r="E111" s="11"/>
      <c r="F111" s="11"/>
    </row>
    <row r="112" spans="1:6" ht="38.25">
      <c r="A112" s="24">
        <f>+A110+1</f>
        <v>10</v>
      </c>
      <c r="B112" s="876" t="s">
        <v>422</v>
      </c>
      <c r="C112" s="33" t="s">
        <v>26</v>
      </c>
      <c r="D112" s="11">
        <v>320</v>
      </c>
      <c r="E112" s="11"/>
      <c r="F112" s="11">
        <f>+D112*E112</f>
        <v>0</v>
      </c>
    </row>
    <row r="113" spans="1:6" ht="12.75">
      <c r="A113" s="24"/>
      <c r="B113" s="876"/>
      <c r="C113" s="25"/>
      <c r="E113" s="11"/>
      <c r="F113" s="11"/>
    </row>
    <row r="114" spans="1:6" ht="25.5">
      <c r="A114" s="24">
        <f>+A112+1</f>
        <v>11</v>
      </c>
      <c r="B114" s="876" t="s">
        <v>223</v>
      </c>
      <c r="C114" s="33" t="s">
        <v>26</v>
      </c>
      <c r="D114" s="11">
        <v>195</v>
      </c>
      <c r="E114" s="11"/>
      <c r="F114" s="11">
        <f>+D114*E114</f>
        <v>0</v>
      </c>
    </row>
    <row r="115" spans="1:6" ht="12.75">
      <c r="A115" s="24"/>
      <c r="B115" s="22"/>
      <c r="C115" s="23"/>
      <c r="D115" s="11"/>
      <c r="E115" s="11"/>
      <c r="F115" s="11"/>
    </row>
    <row r="116" spans="1:6" ht="12.75">
      <c r="A116" s="24"/>
      <c r="B116" s="27" t="s">
        <v>406</v>
      </c>
      <c r="C116" s="28"/>
      <c r="D116" s="29"/>
      <c r="E116" s="29"/>
      <c r="F116" s="30">
        <f>SUM(F94:F115)</f>
        <v>0</v>
      </c>
    </row>
    <row r="117" spans="1:248" s="91" customFormat="1" ht="12.75">
      <c r="A117" s="106"/>
      <c r="B117" s="109"/>
      <c r="C117" s="108"/>
      <c r="D117" s="105"/>
      <c r="E117" s="70"/>
      <c r="F117" s="7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c r="BZ117" s="90"/>
      <c r="CA117" s="90"/>
      <c r="CB117" s="90"/>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row>
    <row r="118" spans="1:248" s="91" customFormat="1" ht="12.75">
      <c r="A118" s="87"/>
      <c r="B118" s="88" t="s">
        <v>233</v>
      </c>
      <c r="C118" s="89"/>
      <c r="D118" s="105"/>
      <c r="E118" s="70"/>
      <c r="F118" s="7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c r="CB118" s="90"/>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row>
    <row r="119" spans="1:248" s="91" customFormat="1" ht="12.75">
      <c r="A119" s="87"/>
      <c r="B119" s="88"/>
      <c r="C119" s="89"/>
      <c r="D119" s="105"/>
      <c r="E119" s="70"/>
      <c r="F119" s="7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90"/>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row>
    <row r="120" spans="1:256" s="95" customFormat="1" ht="63.75">
      <c r="A120" s="92">
        <v>1</v>
      </c>
      <c r="B120" s="93" t="s">
        <v>147</v>
      </c>
      <c r="C120" s="94" t="s">
        <v>26</v>
      </c>
      <c r="D120" s="110">
        <v>96.5</v>
      </c>
      <c r="E120" s="70"/>
      <c r="F120" s="70">
        <f>+D120*E120</f>
        <v>0</v>
      </c>
      <c r="IO120" s="96"/>
      <c r="IP120" s="96"/>
      <c r="IQ120" s="96"/>
      <c r="IR120" s="96"/>
      <c r="IS120" s="96"/>
      <c r="IT120" s="96"/>
      <c r="IU120" s="96"/>
      <c r="IV120" s="96"/>
    </row>
    <row r="121" spans="1:256" s="95" customFormat="1" ht="12.75">
      <c r="A121" s="97"/>
      <c r="B121" s="96"/>
      <c r="C121" s="94"/>
      <c r="D121" s="110"/>
      <c r="E121" s="70"/>
      <c r="F121" s="70"/>
      <c r="IO121" s="96"/>
      <c r="IP121" s="96"/>
      <c r="IQ121" s="96"/>
      <c r="IR121" s="96"/>
      <c r="IS121" s="96"/>
      <c r="IT121" s="96"/>
      <c r="IU121" s="96"/>
      <c r="IV121" s="96"/>
    </row>
    <row r="122" spans="1:256" s="95" customFormat="1" ht="63.75">
      <c r="A122" s="92">
        <f>+A120+1</f>
        <v>2</v>
      </c>
      <c r="B122" s="855" t="s">
        <v>423</v>
      </c>
      <c r="C122" s="98" t="s">
        <v>26</v>
      </c>
      <c r="D122" s="110">
        <v>96.8</v>
      </c>
      <c r="E122" s="70"/>
      <c r="F122" s="70">
        <f>+D122*E122</f>
        <v>0</v>
      </c>
      <c r="IO122" s="96"/>
      <c r="IP122" s="96"/>
      <c r="IQ122" s="96"/>
      <c r="IR122" s="96"/>
      <c r="IS122" s="96"/>
      <c r="IT122" s="96"/>
      <c r="IU122" s="96"/>
      <c r="IV122" s="96"/>
    </row>
    <row r="123" spans="1:256" s="95" customFormat="1" ht="12.75">
      <c r="A123" s="92"/>
      <c r="B123" s="93"/>
      <c r="C123" s="98"/>
      <c r="D123" s="110"/>
      <c r="E123" s="70"/>
      <c r="F123" s="70"/>
      <c r="IO123" s="96"/>
      <c r="IP123" s="96"/>
      <c r="IQ123" s="96"/>
      <c r="IR123" s="96"/>
      <c r="IS123" s="96"/>
      <c r="IT123" s="96"/>
      <c r="IU123" s="96"/>
      <c r="IV123" s="96"/>
    </row>
    <row r="124" spans="1:256" s="95" customFormat="1" ht="63.75">
      <c r="A124" s="92">
        <f>+A122+1</f>
        <v>3</v>
      </c>
      <c r="B124" s="93" t="s">
        <v>424</v>
      </c>
      <c r="C124" s="98" t="s">
        <v>26</v>
      </c>
      <c r="D124" s="110">
        <v>7</v>
      </c>
      <c r="E124" s="70"/>
      <c r="F124" s="70">
        <f>+D124*E124</f>
        <v>0</v>
      </c>
      <c r="IO124" s="96"/>
      <c r="IP124" s="96"/>
      <c r="IQ124" s="96"/>
      <c r="IR124" s="96"/>
      <c r="IS124" s="96"/>
      <c r="IT124" s="96"/>
      <c r="IU124" s="96"/>
      <c r="IV124" s="96"/>
    </row>
    <row r="125" spans="1:256" s="95" customFormat="1" ht="12.75">
      <c r="A125" s="92"/>
      <c r="B125" s="93"/>
      <c r="C125" s="98"/>
      <c r="D125" s="110"/>
      <c r="E125" s="70"/>
      <c r="F125" s="70"/>
      <c r="IO125" s="96"/>
      <c r="IP125" s="96"/>
      <c r="IQ125" s="96"/>
      <c r="IR125" s="96"/>
      <c r="IS125" s="96"/>
      <c r="IT125" s="96"/>
      <c r="IU125" s="96"/>
      <c r="IV125" s="96"/>
    </row>
    <row r="126" spans="1:256" s="95" customFormat="1" ht="63.75">
      <c r="A126" s="92">
        <f>+A124+1</f>
        <v>4</v>
      </c>
      <c r="B126" s="855" t="s">
        <v>425</v>
      </c>
      <c r="C126" s="98" t="s">
        <v>26</v>
      </c>
      <c r="D126" s="110">
        <v>118.4</v>
      </c>
      <c r="E126" s="70"/>
      <c r="F126" s="70">
        <f>+D126*E126</f>
        <v>0</v>
      </c>
      <c r="IO126" s="96"/>
      <c r="IP126" s="96"/>
      <c r="IQ126" s="96"/>
      <c r="IR126" s="96"/>
      <c r="IS126" s="96"/>
      <c r="IT126" s="96"/>
      <c r="IU126" s="96"/>
      <c r="IV126" s="96"/>
    </row>
    <row r="127" spans="1:256" s="95" customFormat="1" ht="12.75">
      <c r="A127" s="92"/>
      <c r="B127" s="93"/>
      <c r="C127" s="98"/>
      <c r="D127" s="110"/>
      <c r="E127" s="70"/>
      <c r="F127" s="70"/>
      <c r="IO127" s="96"/>
      <c r="IP127" s="96"/>
      <c r="IQ127" s="96"/>
      <c r="IR127" s="96"/>
      <c r="IS127" s="96"/>
      <c r="IT127" s="96"/>
      <c r="IU127" s="96"/>
      <c r="IV127" s="96"/>
    </row>
    <row r="128" spans="1:256" s="95" customFormat="1" ht="76.5">
      <c r="A128" s="92">
        <f>+A126+1</f>
        <v>5</v>
      </c>
      <c r="B128" s="93" t="s">
        <v>148</v>
      </c>
      <c r="C128" s="98" t="s">
        <v>26</v>
      </c>
      <c r="D128" s="110">
        <v>224.4</v>
      </c>
      <c r="E128" s="70"/>
      <c r="F128" s="70">
        <f>+D128*E128</f>
        <v>0</v>
      </c>
      <c r="IO128" s="96"/>
      <c r="IP128" s="96"/>
      <c r="IQ128" s="96"/>
      <c r="IR128" s="96"/>
      <c r="IS128" s="96"/>
      <c r="IT128" s="96"/>
      <c r="IU128" s="96"/>
      <c r="IV128" s="96"/>
    </row>
    <row r="129" spans="1:256" s="95" customFormat="1" ht="12.75">
      <c r="A129" s="92"/>
      <c r="B129" s="93"/>
      <c r="C129" s="98"/>
      <c r="D129" s="110"/>
      <c r="E129" s="70"/>
      <c r="F129" s="70"/>
      <c r="IO129" s="96"/>
      <c r="IP129" s="96"/>
      <c r="IQ129" s="96"/>
      <c r="IR129" s="96"/>
      <c r="IS129" s="96"/>
      <c r="IT129" s="96"/>
      <c r="IU129" s="96"/>
      <c r="IV129" s="96"/>
    </row>
    <row r="130" spans="1:256" s="95" customFormat="1" ht="51">
      <c r="A130" s="92">
        <f>+A128+1</f>
        <v>6</v>
      </c>
      <c r="B130" s="93" t="s">
        <v>426</v>
      </c>
      <c r="C130" s="98" t="s">
        <v>26</v>
      </c>
      <c r="D130" s="110">
        <v>8.2</v>
      </c>
      <c r="E130" s="70"/>
      <c r="F130" s="70">
        <f>+D130*E130</f>
        <v>0</v>
      </c>
      <c r="IO130" s="96"/>
      <c r="IP130" s="96"/>
      <c r="IQ130" s="96"/>
      <c r="IR130" s="96"/>
      <c r="IS130" s="96"/>
      <c r="IT130" s="96"/>
      <c r="IU130" s="96"/>
      <c r="IV130" s="96"/>
    </row>
    <row r="131" spans="1:256" s="95" customFormat="1" ht="12.75">
      <c r="A131" s="92"/>
      <c r="B131" s="93"/>
      <c r="C131" s="98"/>
      <c r="D131" s="110"/>
      <c r="E131" s="70"/>
      <c r="F131" s="70"/>
      <c r="IO131" s="96"/>
      <c r="IP131" s="96"/>
      <c r="IQ131" s="96"/>
      <c r="IR131" s="96"/>
      <c r="IS131" s="96"/>
      <c r="IT131" s="96"/>
      <c r="IU131" s="96"/>
      <c r="IV131" s="96"/>
    </row>
    <row r="132" spans="1:249" s="95" customFormat="1" ht="25.5">
      <c r="A132" s="92">
        <f>+A130+1</f>
        <v>7</v>
      </c>
      <c r="B132" s="93" t="s">
        <v>145</v>
      </c>
      <c r="C132" s="98" t="s">
        <v>27</v>
      </c>
      <c r="D132" s="110">
        <v>2.5</v>
      </c>
      <c r="E132" s="70"/>
      <c r="F132" s="70">
        <f>+D132*E132</f>
        <v>0</v>
      </c>
      <c r="IO132" s="96"/>
    </row>
    <row r="133" spans="1:256" s="95" customFormat="1" ht="12.75">
      <c r="A133" s="97"/>
      <c r="B133" s="93"/>
      <c r="C133" s="99"/>
      <c r="D133" s="110"/>
      <c r="E133" s="70"/>
      <c r="F133" s="70"/>
      <c r="IO133" s="96"/>
      <c r="IP133" s="96"/>
      <c r="IQ133" s="96"/>
      <c r="IR133" s="96"/>
      <c r="IS133" s="96"/>
      <c r="IT133" s="96"/>
      <c r="IU133" s="96"/>
      <c r="IV133" s="96"/>
    </row>
    <row r="134" spans="1:256" s="95" customFormat="1" ht="25.5">
      <c r="A134" s="92">
        <f>A132+1</f>
        <v>8</v>
      </c>
      <c r="B134" s="93" t="s">
        <v>146</v>
      </c>
      <c r="C134" s="98" t="s">
        <v>26</v>
      </c>
      <c r="D134" s="110">
        <v>90</v>
      </c>
      <c r="E134" s="70"/>
      <c r="F134" s="70">
        <f>+D134*E134</f>
        <v>0</v>
      </c>
      <c r="IO134" s="96"/>
      <c r="IP134" s="96"/>
      <c r="IQ134" s="96"/>
      <c r="IR134" s="96"/>
      <c r="IS134" s="96"/>
      <c r="IT134" s="96"/>
      <c r="IU134" s="96"/>
      <c r="IV134" s="96"/>
    </row>
    <row r="135" spans="1:256" s="95" customFormat="1" ht="12.75">
      <c r="A135" s="97"/>
      <c r="B135" s="96"/>
      <c r="C135" s="94"/>
      <c r="D135" s="110"/>
      <c r="E135" s="70"/>
      <c r="F135" s="70"/>
      <c r="IO135" s="96"/>
      <c r="IP135" s="96"/>
      <c r="IQ135" s="96"/>
      <c r="IR135" s="96"/>
      <c r="IS135" s="96"/>
      <c r="IT135" s="96"/>
      <c r="IU135" s="96"/>
      <c r="IV135" s="96"/>
    </row>
    <row r="136" spans="1:256" s="95" customFormat="1" ht="25.5">
      <c r="A136" s="92">
        <f>A134+1</f>
        <v>9</v>
      </c>
      <c r="B136" s="93" t="s">
        <v>137</v>
      </c>
      <c r="C136" s="98" t="s">
        <v>25</v>
      </c>
      <c r="D136" s="110">
        <v>25</v>
      </c>
      <c r="E136" s="70"/>
      <c r="F136" s="70">
        <f>+D136*E136</f>
        <v>0</v>
      </c>
      <c r="IO136" s="96"/>
      <c r="IP136" s="96"/>
      <c r="IQ136" s="96"/>
      <c r="IR136" s="96"/>
      <c r="IS136" s="96"/>
      <c r="IT136" s="96"/>
      <c r="IU136" s="96"/>
      <c r="IV136" s="96"/>
    </row>
    <row r="137" spans="1:256" s="95" customFormat="1" ht="12.75">
      <c r="A137" s="92"/>
      <c r="B137" s="93"/>
      <c r="C137" s="98"/>
      <c r="D137" s="110"/>
      <c r="E137" s="70"/>
      <c r="F137" s="70"/>
      <c r="IO137" s="96"/>
      <c r="IP137" s="96"/>
      <c r="IQ137" s="96"/>
      <c r="IR137" s="96"/>
      <c r="IS137" s="96"/>
      <c r="IT137" s="96"/>
      <c r="IU137" s="96"/>
      <c r="IV137" s="96"/>
    </row>
    <row r="138" spans="1:256" s="95" customFormat="1" ht="38.25">
      <c r="A138" s="92">
        <f>A136+1</f>
        <v>10</v>
      </c>
      <c r="B138" s="93" t="s">
        <v>427</v>
      </c>
      <c r="C138" s="98" t="s">
        <v>24</v>
      </c>
      <c r="D138" s="110">
        <v>1</v>
      </c>
      <c r="E138" s="70"/>
      <c r="F138" s="70">
        <f>+D138*E138</f>
        <v>0</v>
      </c>
      <c r="IO138" s="96"/>
      <c r="IP138" s="96"/>
      <c r="IQ138" s="96"/>
      <c r="IR138" s="96"/>
      <c r="IS138" s="96"/>
      <c r="IT138" s="96"/>
      <c r="IU138" s="96"/>
      <c r="IV138" s="96"/>
    </row>
    <row r="139" spans="1:256" s="95" customFormat="1" ht="12.75">
      <c r="A139" s="92"/>
      <c r="B139" s="93"/>
      <c r="C139" s="98"/>
      <c r="D139" s="110"/>
      <c r="E139" s="70"/>
      <c r="F139" s="70"/>
      <c r="IO139" s="96"/>
      <c r="IP139" s="96"/>
      <c r="IQ139" s="96"/>
      <c r="IR139" s="96"/>
      <c r="IS139" s="96"/>
      <c r="IT139" s="96"/>
      <c r="IU139" s="96"/>
      <c r="IV139" s="96"/>
    </row>
    <row r="140" spans="1:256" s="95" customFormat="1" ht="25.5">
      <c r="A140" s="92">
        <f>A138+1</f>
        <v>11</v>
      </c>
      <c r="B140" s="855" t="s">
        <v>428</v>
      </c>
      <c r="C140" s="878" t="s">
        <v>26</v>
      </c>
      <c r="D140" s="110">
        <v>320</v>
      </c>
      <c r="E140" s="70"/>
      <c r="F140" s="70">
        <f>+D140*E140</f>
        <v>0</v>
      </c>
      <c r="IO140" s="96"/>
      <c r="IP140" s="96"/>
      <c r="IQ140" s="96"/>
      <c r="IR140" s="96"/>
      <c r="IS140" s="96"/>
      <c r="IT140" s="96"/>
      <c r="IU140" s="96"/>
      <c r="IV140" s="96"/>
    </row>
    <row r="141" spans="1:256" s="95" customFormat="1" ht="12.75">
      <c r="A141" s="92"/>
      <c r="B141" s="855"/>
      <c r="C141" s="878"/>
      <c r="D141" s="110"/>
      <c r="E141" s="70"/>
      <c r="F141" s="70"/>
      <c r="IO141" s="96"/>
      <c r="IP141" s="96"/>
      <c r="IQ141" s="96"/>
      <c r="IR141" s="96"/>
      <c r="IS141" s="96"/>
      <c r="IT141" s="96"/>
      <c r="IU141" s="96"/>
      <c r="IV141" s="96"/>
    </row>
    <row r="142" spans="1:256" s="95" customFormat="1" ht="25.5">
      <c r="A142" s="92">
        <f>A140+1</f>
        <v>12</v>
      </c>
      <c r="B142" s="100" t="s">
        <v>429</v>
      </c>
      <c r="C142" s="101"/>
      <c r="D142" s="111"/>
      <c r="E142" s="112"/>
      <c r="F142" s="70"/>
      <c r="IO142" s="96"/>
      <c r="IP142" s="96"/>
      <c r="IQ142" s="96"/>
      <c r="IR142" s="96"/>
      <c r="IS142" s="96"/>
      <c r="IT142" s="96"/>
      <c r="IU142" s="96"/>
      <c r="IV142" s="96"/>
    </row>
    <row r="143" spans="1:256" s="95" customFormat="1" ht="12.75">
      <c r="A143" s="92"/>
      <c r="B143" s="100" t="s">
        <v>430</v>
      </c>
      <c r="C143" s="102" t="s">
        <v>28</v>
      </c>
      <c r="D143" s="110">
        <v>30</v>
      </c>
      <c r="E143" s="70"/>
      <c r="F143" s="70">
        <f>+D143*E143</f>
        <v>0</v>
      </c>
      <c r="IO143" s="96"/>
      <c r="IP143" s="96"/>
      <c r="IQ143" s="96"/>
      <c r="IR143" s="96"/>
      <c r="IS143" s="96"/>
      <c r="IT143" s="96"/>
      <c r="IU143" s="96"/>
      <c r="IV143" s="96"/>
    </row>
    <row r="144" spans="1:256" s="95" customFormat="1" ht="12.75">
      <c r="A144" s="92"/>
      <c r="B144" s="100"/>
      <c r="C144" s="102"/>
      <c r="D144" s="110"/>
      <c r="E144" s="70"/>
      <c r="F144" s="70"/>
      <c r="IO144" s="96"/>
      <c r="IP144" s="96"/>
      <c r="IQ144" s="96"/>
      <c r="IR144" s="96"/>
      <c r="IS144" s="96"/>
      <c r="IT144" s="96"/>
      <c r="IU144" s="96"/>
      <c r="IV144" s="96"/>
    </row>
    <row r="145" spans="1:256" s="95" customFormat="1" ht="12.75">
      <c r="A145" s="97"/>
      <c r="B145" s="103" t="s">
        <v>407</v>
      </c>
      <c r="C145" s="104"/>
      <c r="D145" s="113"/>
      <c r="E145" s="75"/>
      <c r="F145" s="76">
        <f>SUM(F120:F144)</f>
        <v>0</v>
      </c>
      <c r="IO145" s="96"/>
      <c r="IP145" s="96"/>
      <c r="IQ145" s="96"/>
      <c r="IR145" s="96"/>
      <c r="IS145" s="96"/>
      <c r="IT145" s="96"/>
      <c r="IU145" s="96"/>
      <c r="IV145" s="96"/>
    </row>
    <row r="146" spans="1:256" s="95" customFormat="1" ht="12.75">
      <c r="A146" s="97"/>
      <c r="B146" s="93"/>
      <c r="C146" s="99"/>
      <c r="D146" s="105"/>
      <c r="E146" s="70"/>
      <c r="F146" s="70"/>
      <c r="IO146" s="96"/>
      <c r="IP146" s="96"/>
      <c r="IQ146" s="96"/>
      <c r="IR146" s="96"/>
      <c r="IS146" s="96"/>
      <c r="IT146" s="96"/>
      <c r="IU146" s="96"/>
      <c r="IV146" s="96"/>
    </row>
    <row r="147" spans="1:6" ht="12.75">
      <c r="A147" s="18"/>
      <c r="B147" s="19" t="s">
        <v>234</v>
      </c>
      <c r="C147" s="20"/>
      <c r="D147" s="70"/>
      <c r="E147" s="70"/>
      <c r="F147" s="70"/>
    </row>
    <row r="148" spans="1:6" ht="12.75">
      <c r="A148" s="13"/>
      <c r="B148" s="65"/>
      <c r="C148" s="114"/>
      <c r="D148" s="72"/>
      <c r="E148" s="72"/>
      <c r="F148" s="72"/>
    </row>
    <row r="149" spans="1:256" s="16" customFormat="1" ht="63.75">
      <c r="A149" s="21">
        <v>1</v>
      </c>
      <c r="B149" s="22" t="s">
        <v>188</v>
      </c>
      <c r="C149" s="115" t="s">
        <v>25</v>
      </c>
      <c r="D149" s="73">
        <v>12</v>
      </c>
      <c r="E149" s="70"/>
      <c r="F149" s="70">
        <f>+D149*E149</f>
        <v>0</v>
      </c>
      <c r="IO149" s="17"/>
      <c r="IP149" s="17"/>
      <c r="IQ149" s="17"/>
      <c r="IR149" s="17"/>
      <c r="IS149" s="17"/>
      <c r="IT149" s="17"/>
      <c r="IU149" s="17"/>
      <c r="IV149" s="17"/>
    </row>
    <row r="150" spans="1:6" ht="12.75">
      <c r="A150" s="24"/>
      <c r="B150" s="22"/>
      <c r="C150" s="116"/>
      <c r="D150" s="70"/>
      <c r="E150" s="70"/>
      <c r="F150" s="70"/>
    </row>
    <row r="151" spans="1:256" s="16" customFormat="1" ht="63.75">
      <c r="A151" s="21">
        <f>+A149+1</f>
        <v>2</v>
      </c>
      <c r="B151" s="22" t="s">
        <v>189</v>
      </c>
      <c r="C151" s="115" t="s">
        <v>25</v>
      </c>
      <c r="D151" s="73">
        <v>10</v>
      </c>
      <c r="E151" s="70"/>
      <c r="F151" s="70">
        <f>+D151*E151</f>
        <v>0</v>
      </c>
      <c r="IO151" s="17"/>
      <c r="IP151" s="17"/>
      <c r="IQ151" s="17"/>
      <c r="IR151" s="17"/>
      <c r="IS151" s="17"/>
      <c r="IT151" s="17"/>
      <c r="IU151" s="17"/>
      <c r="IV151" s="17"/>
    </row>
    <row r="152" spans="1:256" s="16" customFormat="1" ht="12.75">
      <c r="A152" s="21"/>
      <c r="B152" s="22"/>
      <c r="C152" s="115"/>
      <c r="D152" s="73"/>
      <c r="E152" s="70"/>
      <c r="F152" s="70"/>
      <c r="IO152" s="17"/>
      <c r="IP152" s="17"/>
      <c r="IQ152" s="17"/>
      <c r="IR152" s="17"/>
      <c r="IS152" s="17"/>
      <c r="IT152" s="17"/>
      <c r="IU152" s="17"/>
      <c r="IV152" s="17"/>
    </row>
    <row r="153" spans="1:256" s="16" customFormat="1" ht="25.5">
      <c r="A153" s="21">
        <f>+A151+1</f>
        <v>3</v>
      </c>
      <c r="B153" s="876" t="s">
        <v>228</v>
      </c>
      <c r="C153" s="115" t="s">
        <v>138</v>
      </c>
      <c r="D153" s="73">
        <v>1</v>
      </c>
      <c r="E153" s="70"/>
      <c r="F153" s="70">
        <f>+D153*E153</f>
        <v>0</v>
      </c>
      <c r="IO153" s="17"/>
      <c r="IP153" s="17"/>
      <c r="IQ153" s="17"/>
      <c r="IR153" s="17"/>
      <c r="IS153" s="17"/>
      <c r="IT153" s="17"/>
      <c r="IU153" s="17"/>
      <c r="IV153" s="17"/>
    </row>
    <row r="154" spans="1:256" s="16" customFormat="1" ht="12.75">
      <c r="A154" s="21"/>
      <c r="B154" s="22"/>
      <c r="C154" s="115"/>
      <c r="D154" s="73"/>
      <c r="E154" s="70"/>
      <c r="F154" s="70"/>
      <c r="IO154" s="17"/>
      <c r="IP154" s="17"/>
      <c r="IQ154" s="17"/>
      <c r="IR154" s="17"/>
      <c r="IS154" s="17"/>
      <c r="IT154" s="17"/>
      <c r="IU154" s="17"/>
      <c r="IV154" s="17"/>
    </row>
    <row r="155" spans="1:256" s="16" customFormat="1" ht="51">
      <c r="A155" s="21">
        <f>+A153+1</f>
        <v>4</v>
      </c>
      <c r="B155" s="22" t="s">
        <v>227</v>
      </c>
      <c r="C155" s="115" t="s">
        <v>138</v>
      </c>
      <c r="D155" s="73">
        <v>1</v>
      </c>
      <c r="E155" s="70"/>
      <c r="F155" s="70">
        <f>+D155*E155</f>
        <v>0</v>
      </c>
      <c r="IO155" s="17"/>
      <c r="IP155" s="17"/>
      <c r="IQ155" s="17"/>
      <c r="IR155" s="17"/>
      <c r="IS155" s="17"/>
      <c r="IT155" s="17"/>
      <c r="IU155" s="17"/>
      <c r="IV155" s="17"/>
    </row>
    <row r="156" spans="1:6" ht="12.75">
      <c r="A156" s="24"/>
      <c r="B156" s="22"/>
      <c r="C156" s="116"/>
      <c r="D156" s="70"/>
      <c r="E156" s="70"/>
      <c r="F156" s="70"/>
    </row>
    <row r="157" spans="1:6" ht="12.75">
      <c r="A157" s="24"/>
      <c r="B157" s="27" t="s">
        <v>408</v>
      </c>
      <c r="C157" s="117"/>
      <c r="D157" s="75"/>
      <c r="E157" s="75"/>
      <c r="F157" s="76">
        <f>SUM(F149:F156)</f>
        <v>0</v>
      </c>
    </row>
    <row r="158" ht="12.75">
      <c r="B158" s="57"/>
    </row>
    <row r="159" ht="12.75">
      <c r="B159" s="58"/>
    </row>
  </sheetData>
  <sheetProtection selectLockedCells="1" selectUnlockedCells="1"/>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IV285"/>
  <sheetViews>
    <sheetView view="pageBreakPreview" zoomScaleNormal="50" zoomScaleSheetLayoutView="100" zoomScalePageLayoutView="0" workbookViewId="0" topLeftCell="A1">
      <selection activeCell="E277" sqref="E277"/>
    </sheetView>
  </sheetViews>
  <sheetFormatPr defaultColWidth="9.00390625" defaultRowHeight="12.75"/>
  <cols>
    <col min="1" max="1" width="3.625" style="55" customWidth="1"/>
    <col min="2" max="2" width="54.125" style="14" customWidth="1"/>
    <col min="3" max="3" width="4.75390625" style="15" customWidth="1"/>
    <col min="4" max="4" width="7.75390625" style="70" customWidth="1"/>
    <col min="5" max="5" width="8.125" style="70" customWidth="1"/>
    <col min="6" max="6" width="10.75390625" style="70" customWidth="1"/>
    <col min="7" max="248" width="9.125" style="16" customWidth="1"/>
    <col min="249" max="16384" width="9.125" style="17" customWidth="1"/>
  </cols>
  <sheetData>
    <row r="1" spans="1:254" s="91" customFormat="1" ht="12.75">
      <c r="A1" s="135"/>
      <c r="B1" s="96"/>
      <c r="C1" s="136"/>
      <c r="D1" s="137"/>
      <c r="E1" s="137"/>
      <c r="F1" s="41"/>
      <c r="G1" s="138"/>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row>
    <row r="2" spans="1:254" s="91" customFormat="1" ht="12.75">
      <c r="A2" s="135"/>
      <c r="B2" s="139" t="s">
        <v>947</v>
      </c>
      <c r="C2" s="136"/>
      <c r="D2" s="137"/>
      <c r="E2" s="137"/>
      <c r="F2" s="11"/>
      <c r="G2" s="138"/>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row>
    <row r="3" spans="1:254" s="91" customFormat="1" ht="12.75">
      <c r="A3" s="140"/>
      <c r="B3" s="141"/>
      <c r="C3" s="142"/>
      <c r="D3" s="143"/>
      <c r="E3" s="143"/>
      <c r="F3" s="144"/>
      <c r="G3" s="145"/>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row>
    <row r="4" spans="1:254" s="91" customFormat="1" ht="12.75">
      <c r="A4" s="146"/>
      <c r="B4" s="96" t="str">
        <f>B17</f>
        <v>VII. KROVSKO KLEPARSKA DELA</v>
      </c>
      <c r="C4" s="136"/>
      <c r="D4" s="137"/>
      <c r="E4" s="137"/>
      <c r="F4" s="60">
        <f>F43</f>
        <v>0</v>
      </c>
      <c r="G4" s="138"/>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row>
    <row r="5" spans="1:254" s="91" customFormat="1" ht="12.75">
      <c r="A5" s="146"/>
      <c r="B5" s="96" t="str">
        <f>B46</f>
        <v>VIII. KLJUČAVNIČARSKA DELA</v>
      </c>
      <c r="C5" s="136"/>
      <c r="D5" s="137"/>
      <c r="E5" s="137"/>
      <c r="F5" s="60">
        <f>F67</f>
        <v>0</v>
      </c>
      <c r="G5" s="138"/>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row>
    <row r="6" spans="1:254" s="91" customFormat="1" ht="12.75">
      <c r="A6" s="146"/>
      <c r="B6" s="96" t="str">
        <f>B69</f>
        <v>IX. KERAMIČARSKA DELA</v>
      </c>
      <c r="C6" s="136"/>
      <c r="D6" s="137"/>
      <c r="E6" s="137"/>
      <c r="F6" s="60">
        <f>F75</f>
        <v>0</v>
      </c>
      <c r="G6" s="138"/>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row>
    <row r="7" spans="1:254" s="91" customFormat="1" ht="12.75">
      <c r="A7" s="146"/>
      <c r="B7" s="96" t="str">
        <f>B78</f>
        <v>X. TLAKARSKA  DELA</v>
      </c>
      <c r="C7" s="136"/>
      <c r="D7" s="137"/>
      <c r="E7" s="137"/>
      <c r="F7" s="60">
        <f>F96</f>
        <v>0</v>
      </c>
      <c r="G7" s="138"/>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row>
    <row r="8" spans="1:254" s="91" customFormat="1" ht="12.75">
      <c r="A8" s="146"/>
      <c r="B8" s="96" t="str">
        <f>B99</f>
        <v>XI. MAVČNOKARTONSKA DELA</v>
      </c>
      <c r="C8" s="136"/>
      <c r="D8" s="137"/>
      <c r="E8" s="137"/>
      <c r="F8" s="60">
        <f>F137</f>
        <v>0</v>
      </c>
      <c r="G8" s="138"/>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row>
    <row r="9" spans="1:254" s="91" customFormat="1" ht="12.75">
      <c r="A9" s="146"/>
      <c r="B9" s="96" t="str">
        <f>B140</f>
        <v>XII. MIZARSKA DELA</v>
      </c>
      <c r="C9" s="136"/>
      <c r="D9" s="137"/>
      <c r="E9" s="137"/>
      <c r="F9" s="60">
        <f>F172</f>
        <v>0</v>
      </c>
      <c r="G9" s="138"/>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row>
    <row r="10" spans="1:254" s="91" customFormat="1" ht="12.75">
      <c r="A10" s="146"/>
      <c r="B10" s="96" t="str">
        <f>B175</f>
        <v>XIII. ALU / PVC STAVBNO POHIŠTVO</v>
      </c>
      <c r="C10" s="136"/>
      <c r="D10" s="137"/>
      <c r="E10" s="137"/>
      <c r="F10" s="60">
        <f>F248</f>
        <v>0</v>
      </c>
      <c r="G10" s="138"/>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row>
    <row r="11" spans="1:254" s="91" customFormat="1" ht="12.75">
      <c r="A11" s="146"/>
      <c r="B11" s="96" t="str">
        <f>B251</f>
        <v>XIV. SLIKOPLESKARSKA DELA</v>
      </c>
      <c r="C11" s="136"/>
      <c r="D11" s="137"/>
      <c r="E11" s="137"/>
      <c r="F11" s="60">
        <f>F259</f>
        <v>0</v>
      </c>
      <c r="G11" s="138"/>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row>
    <row r="12" spans="1:254" s="91" customFormat="1" ht="12.75">
      <c r="A12" s="146"/>
      <c r="B12" s="96" t="str">
        <f>B262</f>
        <v>XV. FASADERSKA DELA</v>
      </c>
      <c r="C12" s="136"/>
      <c r="D12" s="137"/>
      <c r="E12" s="137"/>
      <c r="F12" s="60">
        <f>F270</f>
        <v>0</v>
      </c>
      <c r="G12" s="138"/>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row>
    <row r="13" spans="1:254" s="91" customFormat="1" ht="12.75">
      <c r="A13" s="146"/>
      <c r="B13" s="96" t="str">
        <f>B273</f>
        <v>XVI. RAZNA DELA</v>
      </c>
      <c r="C13" s="136"/>
      <c r="D13" s="137"/>
      <c r="E13" s="137"/>
      <c r="F13" s="60">
        <f>F279</f>
        <v>0</v>
      </c>
      <c r="G13" s="138"/>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row>
    <row r="14" spans="1:254" s="91" customFormat="1" ht="12.75">
      <c r="A14" s="146"/>
      <c r="B14" s="96"/>
      <c r="C14" s="136"/>
      <c r="D14" s="137"/>
      <c r="E14" s="137"/>
      <c r="F14" s="60"/>
      <c r="G14" s="138"/>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row>
    <row r="15" spans="1:254" s="91" customFormat="1" ht="12.75">
      <c r="A15" s="147"/>
      <c r="B15" s="148" t="s">
        <v>125</v>
      </c>
      <c r="C15" s="149"/>
      <c r="D15" s="150"/>
      <c r="E15" s="150"/>
      <c r="F15" s="62">
        <f>SUM(F4:F13)</f>
        <v>0</v>
      </c>
      <c r="G15" s="138"/>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row>
    <row r="17" spans="1:3" ht="12.75">
      <c r="A17" s="53"/>
      <c r="B17" s="19" t="s">
        <v>235</v>
      </c>
      <c r="C17" s="20"/>
    </row>
    <row r="18" spans="1:5" ht="12.75">
      <c r="A18" s="53"/>
      <c r="B18" s="206"/>
      <c r="C18" s="205"/>
      <c r="D18" s="210"/>
      <c r="E18" s="210"/>
    </row>
    <row r="19" spans="1:249" s="16" customFormat="1" ht="91.5" customHeight="1">
      <c r="A19" s="54" t="s">
        <v>5</v>
      </c>
      <c r="B19" s="207" t="s">
        <v>309</v>
      </c>
      <c r="C19" s="20" t="s">
        <v>138</v>
      </c>
      <c r="D19" s="70">
        <v>7</v>
      </c>
      <c r="E19" s="70"/>
      <c r="F19" s="70">
        <f>+D19*E19</f>
        <v>0</v>
      </c>
      <c r="IO19" s="17"/>
    </row>
    <row r="20" spans="1:249" s="16" customFormat="1" ht="12.75">
      <c r="A20" s="54"/>
      <c r="B20" s="186"/>
      <c r="C20" s="20"/>
      <c r="D20" s="70"/>
      <c r="E20" s="70"/>
      <c r="F20" s="211"/>
      <c r="IO20" s="17"/>
    </row>
    <row r="21" spans="1:249" s="16" customFormat="1" ht="41.25" customHeight="1">
      <c r="A21" s="54" t="s">
        <v>6</v>
      </c>
      <c r="B21" s="207" t="s">
        <v>443</v>
      </c>
      <c r="C21" s="20" t="s">
        <v>138</v>
      </c>
      <c r="D21" s="70">
        <v>7</v>
      </c>
      <c r="E21" s="70"/>
      <c r="F21" s="70">
        <f>+D21*E21</f>
        <v>0</v>
      </c>
      <c r="IO21" s="17"/>
    </row>
    <row r="22" spans="1:249" s="16" customFormat="1" ht="12.75">
      <c r="A22" s="54"/>
      <c r="B22" s="207"/>
      <c r="C22" s="20"/>
      <c r="D22" s="70"/>
      <c r="E22" s="70"/>
      <c r="F22" s="70"/>
      <c r="IO22" s="17"/>
    </row>
    <row r="23" spans="1:249" s="16" customFormat="1" ht="25.5">
      <c r="A23" s="54" t="s">
        <v>139</v>
      </c>
      <c r="B23" s="207" t="s">
        <v>150</v>
      </c>
      <c r="C23" s="20" t="s">
        <v>138</v>
      </c>
      <c r="D23" s="70">
        <v>5</v>
      </c>
      <c r="E23" s="70"/>
      <c r="F23" s="70">
        <f>+D23*E23</f>
        <v>0</v>
      </c>
      <c r="IO23" s="17"/>
    </row>
    <row r="24" spans="1:249" s="16" customFormat="1" ht="12.75">
      <c r="A24" s="54"/>
      <c r="B24" s="207"/>
      <c r="C24" s="20"/>
      <c r="D24" s="70"/>
      <c r="E24" s="70"/>
      <c r="F24" s="70"/>
      <c r="IO24" s="17"/>
    </row>
    <row r="25" spans="1:249" s="16" customFormat="1" ht="38.25">
      <c r="A25" s="54" t="s">
        <v>140</v>
      </c>
      <c r="B25" s="207" t="s">
        <v>151</v>
      </c>
      <c r="C25" s="20" t="s">
        <v>26</v>
      </c>
      <c r="D25" s="70">
        <v>32</v>
      </c>
      <c r="E25" s="70"/>
      <c r="F25" s="70">
        <f>+D25*E25</f>
        <v>0</v>
      </c>
      <c r="IO25" s="17"/>
    </row>
    <row r="26" spans="1:249" s="16" customFormat="1" ht="12.75">
      <c r="A26" s="54"/>
      <c r="B26" s="207"/>
      <c r="C26" s="20"/>
      <c r="D26" s="70"/>
      <c r="E26" s="70"/>
      <c r="F26" s="70"/>
      <c r="IO26" s="17"/>
    </row>
    <row r="27" spans="1:249" s="16" customFormat="1" ht="56.25" customHeight="1">
      <c r="A27" s="54" t="s">
        <v>141</v>
      </c>
      <c r="B27" s="207" t="s">
        <v>444</v>
      </c>
      <c r="C27" s="20" t="s">
        <v>25</v>
      </c>
      <c r="D27" s="70">
        <v>3.5</v>
      </c>
      <c r="E27" s="70"/>
      <c r="F27" s="70">
        <f>+D27*E27</f>
        <v>0</v>
      </c>
      <c r="IO27" s="17"/>
    </row>
    <row r="28" spans="1:249" s="16" customFormat="1" ht="12.75">
      <c r="A28" s="54"/>
      <c r="B28" s="207"/>
      <c r="C28" s="20"/>
      <c r="D28" s="70"/>
      <c r="E28" s="70"/>
      <c r="F28" s="70"/>
      <c r="IO28" s="17"/>
    </row>
    <row r="29" spans="1:249" s="16" customFormat="1" ht="38.25">
      <c r="A29" s="54" t="s">
        <v>142</v>
      </c>
      <c r="B29" s="207" t="s">
        <v>446</v>
      </c>
      <c r="C29" s="20" t="s">
        <v>25</v>
      </c>
      <c r="D29" s="70">
        <v>9</v>
      </c>
      <c r="E29" s="70"/>
      <c r="F29" s="70">
        <f>+D29*E29</f>
        <v>0</v>
      </c>
      <c r="IO29" s="17"/>
    </row>
    <row r="30" spans="1:249" s="16" customFormat="1" ht="12.75">
      <c r="A30" s="54"/>
      <c r="B30" s="207"/>
      <c r="C30" s="20"/>
      <c r="D30" s="70"/>
      <c r="E30" s="70"/>
      <c r="F30" s="70"/>
      <c r="IO30" s="17"/>
    </row>
    <row r="31" spans="1:249" s="16" customFormat="1" ht="38.25">
      <c r="A31" s="54" t="s">
        <v>143</v>
      </c>
      <c r="B31" s="207" t="s">
        <v>445</v>
      </c>
      <c r="C31" s="20" t="s">
        <v>25</v>
      </c>
      <c r="D31" s="70">
        <v>16</v>
      </c>
      <c r="E31" s="70"/>
      <c r="F31" s="70">
        <f>+D31*E31</f>
        <v>0</v>
      </c>
      <c r="IO31" s="17"/>
    </row>
    <row r="32" spans="1:249" s="16" customFormat="1" ht="12.75">
      <c r="A32" s="54"/>
      <c r="B32" s="207"/>
      <c r="C32" s="20"/>
      <c r="D32" s="70"/>
      <c r="E32" s="70"/>
      <c r="F32" s="70"/>
      <c r="IO32" s="17"/>
    </row>
    <row r="33" spans="1:249" s="16" customFormat="1" ht="38.25">
      <c r="A33" s="54" t="s">
        <v>144</v>
      </c>
      <c r="B33" s="207" t="s">
        <v>447</v>
      </c>
      <c r="C33" s="20" t="s">
        <v>25</v>
      </c>
      <c r="D33" s="70">
        <v>9</v>
      </c>
      <c r="E33" s="70"/>
      <c r="F33" s="70">
        <f>+D33*E33</f>
        <v>0</v>
      </c>
      <c r="IO33" s="17"/>
    </row>
    <row r="34" spans="1:249" s="16" customFormat="1" ht="12.75">
      <c r="A34" s="54"/>
      <c r="B34" s="207"/>
      <c r="C34" s="20"/>
      <c r="D34" s="70"/>
      <c r="E34" s="70"/>
      <c r="F34" s="70"/>
      <c r="IO34" s="17"/>
    </row>
    <row r="35" spans="1:249" s="16" customFormat="1" ht="38.25">
      <c r="A35" s="54" t="s">
        <v>181</v>
      </c>
      <c r="B35" s="207" t="s">
        <v>448</v>
      </c>
      <c r="C35" s="20" t="s">
        <v>26</v>
      </c>
      <c r="D35" s="70">
        <v>30</v>
      </c>
      <c r="E35" s="70"/>
      <c r="F35" s="70">
        <f>+D35*E35</f>
        <v>0</v>
      </c>
      <c r="IO35" s="17"/>
    </row>
    <row r="36" spans="1:249" s="16" customFormat="1" ht="12.75">
      <c r="A36" s="54"/>
      <c r="B36" s="207"/>
      <c r="C36" s="20"/>
      <c r="D36" s="70"/>
      <c r="E36" s="70"/>
      <c r="F36" s="70"/>
      <c r="IO36" s="17"/>
    </row>
    <row r="37" spans="1:249" s="16" customFormat="1" ht="25.5">
      <c r="A37" s="54" t="s">
        <v>182</v>
      </c>
      <c r="B37" s="207" t="s">
        <v>449</v>
      </c>
      <c r="C37" s="20" t="s">
        <v>26</v>
      </c>
      <c r="D37" s="70">
        <v>80</v>
      </c>
      <c r="E37" s="70"/>
      <c r="F37" s="70">
        <f>+D37*E37</f>
        <v>0</v>
      </c>
      <c r="IO37" s="17"/>
    </row>
    <row r="38" spans="1:249" s="16" customFormat="1" ht="12.75">
      <c r="A38" s="54"/>
      <c r="B38" s="207"/>
      <c r="C38" s="20"/>
      <c r="D38" s="70"/>
      <c r="E38" s="70"/>
      <c r="F38" s="70"/>
      <c r="IO38" s="17"/>
    </row>
    <row r="39" spans="1:249" s="16" customFormat="1" ht="25.5">
      <c r="A39" s="54" t="s">
        <v>191</v>
      </c>
      <c r="B39" s="207" t="s">
        <v>450</v>
      </c>
      <c r="C39" s="20" t="s">
        <v>26</v>
      </c>
      <c r="D39" s="70">
        <v>80</v>
      </c>
      <c r="E39" s="70"/>
      <c r="F39" s="70">
        <f>+D39*E39</f>
        <v>0</v>
      </c>
      <c r="IO39" s="17"/>
    </row>
    <row r="40" spans="1:249" s="16" customFormat="1" ht="12.75">
      <c r="A40" s="54"/>
      <c r="B40" s="207"/>
      <c r="C40" s="20"/>
      <c r="D40" s="70"/>
      <c r="E40" s="70"/>
      <c r="F40" s="70"/>
      <c r="IO40" s="17"/>
    </row>
    <row r="41" spans="1:249" s="16" customFormat="1" ht="12.75">
      <c r="A41" s="54" t="s">
        <v>192</v>
      </c>
      <c r="B41" s="207" t="s">
        <v>152</v>
      </c>
      <c r="C41" s="20" t="s">
        <v>25</v>
      </c>
      <c r="D41" s="70">
        <v>15</v>
      </c>
      <c r="E41" s="70"/>
      <c r="F41" s="70">
        <f>+D41*E41</f>
        <v>0</v>
      </c>
      <c r="IO41" s="17"/>
    </row>
    <row r="42" spans="1:249" s="16" customFormat="1" ht="12.75">
      <c r="A42" s="54"/>
      <c r="B42" s="207"/>
      <c r="C42" s="20"/>
      <c r="D42" s="70"/>
      <c r="E42" s="70"/>
      <c r="F42" s="70"/>
      <c r="IO42" s="17"/>
    </row>
    <row r="43" spans="1:6" ht="12.75">
      <c r="A43" s="54"/>
      <c r="B43" s="164" t="s">
        <v>441</v>
      </c>
      <c r="C43" s="56"/>
      <c r="D43" s="75"/>
      <c r="E43" s="75"/>
      <c r="F43" s="76">
        <f>SUM(F19:F42)</f>
        <v>0</v>
      </c>
    </row>
    <row r="44" spans="1:6" ht="12.75">
      <c r="A44" s="54"/>
      <c r="B44" s="267"/>
      <c r="C44" s="268"/>
      <c r="F44" s="238"/>
    </row>
    <row r="45" spans="1:6" ht="12.75">
      <c r="A45" s="54"/>
      <c r="B45" s="267"/>
      <c r="C45" s="268"/>
      <c r="F45" s="238"/>
    </row>
    <row r="46" spans="1:256" s="190" customFormat="1" ht="12.75">
      <c r="A46" s="187"/>
      <c r="B46" s="188" t="s">
        <v>308</v>
      </c>
      <c r="C46" s="189"/>
      <c r="D46" s="200"/>
      <c r="E46" s="200"/>
      <c r="F46" s="200"/>
      <c r="IQ46" s="191"/>
      <c r="IR46" s="191"/>
      <c r="IS46" s="191"/>
      <c r="IT46" s="191"/>
      <c r="IU46" s="191"/>
      <c r="IV46" s="191"/>
    </row>
    <row r="47" spans="1:256" s="190" customFormat="1" ht="12.75">
      <c r="A47" s="187"/>
      <c r="B47" s="188"/>
      <c r="C47" s="189"/>
      <c r="D47" s="200"/>
      <c r="E47" s="200"/>
      <c r="F47" s="200"/>
      <c r="IQ47" s="191"/>
      <c r="IR47" s="191"/>
      <c r="IS47" s="191"/>
      <c r="IT47" s="191"/>
      <c r="IU47" s="191"/>
      <c r="IV47" s="191"/>
    </row>
    <row r="48" spans="1:256" s="190" customFormat="1" ht="218.25" customHeight="1">
      <c r="A48" s="193" t="s">
        <v>129</v>
      </c>
      <c r="B48" s="194" t="s">
        <v>298</v>
      </c>
      <c r="C48" s="195" t="s">
        <v>56</v>
      </c>
      <c r="D48" s="200">
        <v>1800</v>
      </c>
      <c r="E48" s="201"/>
      <c r="F48" s="201">
        <f>+D48*E48</f>
        <v>0</v>
      </c>
      <c r="IQ48" s="191"/>
      <c r="IR48" s="191"/>
      <c r="IS48" s="191"/>
      <c r="IT48" s="191"/>
      <c r="IU48" s="191"/>
      <c r="IV48" s="191"/>
    </row>
    <row r="49" spans="1:256" s="190" customFormat="1" ht="12.75">
      <c r="A49" s="193"/>
      <c r="B49" s="194"/>
      <c r="C49" s="195"/>
      <c r="D49" s="200"/>
      <c r="E49" s="200"/>
      <c r="F49" s="200"/>
      <c r="IQ49" s="191"/>
      <c r="IR49" s="191"/>
      <c r="IS49" s="191"/>
      <c r="IT49" s="191"/>
      <c r="IU49" s="191"/>
      <c r="IV49" s="191"/>
    </row>
    <row r="50" spans="1:256" s="190" customFormat="1" ht="104.25" customHeight="1">
      <c r="A50" s="193" t="s">
        <v>130</v>
      </c>
      <c r="B50" s="194" t="s">
        <v>187</v>
      </c>
      <c r="C50" s="195" t="s">
        <v>25</v>
      </c>
      <c r="D50" s="200">
        <v>14</v>
      </c>
      <c r="E50" s="201"/>
      <c r="F50" s="201">
        <f>+D50*E50</f>
        <v>0</v>
      </c>
      <c r="IQ50" s="191"/>
      <c r="IR50" s="191"/>
      <c r="IS50" s="191"/>
      <c r="IT50" s="191"/>
      <c r="IU50" s="191"/>
      <c r="IV50" s="191"/>
    </row>
    <row r="51" spans="1:256" s="190" customFormat="1" ht="12.75">
      <c r="A51" s="193"/>
      <c r="B51" s="194"/>
      <c r="C51" s="195"/>
      <c r="D51" s="200"/>
      <c r="E51" s="200"/>
      <c r="F51" s="200"/>
      <c r="IQ51" s="191"/>
      <c r="IR51" s="191"/>
      <c r="IS51" s="191"/>
      <c r="IT51" s="191"/>
      <c r="IU51" s="191"/>
      <c r="IV51" s="191"/>
    </row>
    <row r="52" spans="1:256" s="190" customFormat="1" ht="90.75" customHeight="1">
      <c r="A52" s="193" t="s">
        <v>7</v>
      </c>
      <c r="B52" s="194" t="s">
        <v>297</v>
      </c>
      <c r="C52" s="195" t="s">
        <v>56</v>
      </c>
      <c r="D52" s="200">
        <v>955</v>
      </c>
      <c r="E52" s="201"/>
      <c r="F52" s="201">
        <f>+D52*E52</f>
        <v>0</v>
      </c>
      <c r="IQ52" s="191"/>
      <c r="IR52" s="191"/>
      <c r="IS52" s="191"/>
      <c r="IT52" s="191"/>
      <c r="IU52" s="191"/>
      <c r="IV52" s="191"/>
    </row>
    <row r="53" spans="1:256" s="190" customFormat="1" ht="23.25" customHeight="1">
      <c r="A53" s="193"/>
      <c r="B53" s="194"/>
      <c r="C53" s="195"/>
      <c r="D53" s="200"/>
      <c r="E53" s="201"/>
      <c r="F53" s="201"/>
      <c r="IQ53" s="191"/>
      <c r="IR53" s="191"/>
      <c r="IS53" s="191"/>
      <c r="IT53" s="191"/>
      <c r="IU53" s="191"/>
      <c r="IV53" s="191"/>
    </row>
    <row r="54" spans="1:256" s="190" customFormat="1" ht="77.25" customHeight="1">
      <c r="A54" s="193" t="s">
        <v>8</v>
      </c>
      <c r="B54" s="194" t="s">
        <v>296</v>
      </c>
      <c r="C54" s="195" t="s">
        <v>25</v>
      </c>
      <c r="D54" s="200">
        <v>30</v>
      </c>
      <c r="E54" s="201"/>
      <c r="F54" s="201">
        <f>+D54*E54</f>
        <v>0</v>
      </c>
      <c r="IQ54" s="191"/>
      <c r="IR54" s="191"/>
      <c r="IS54" s="191"/>
      <c r="IT54" s="191"/>
      <c r="IU54" s="191"/>
      <c r="IV54" s="191"/>
    </row>
    <row r="55" spans="1:256" s="190" customFormat="1" ht="19.5" customHeight="1">
      <c r="A55" s="193"/>
      <c r="B55" s="194"/>
      <c r="C55" s="195"/>
      <c r="D55" s="200"/>
      <c r="E55" s="201"/>
      <c r="F55" s="201"/>
      <c r="IQ55" s="191"/>
      <c r="IR55" s="191"/>
      <c r="IS55" s="191"/>
      <c r="IT55" s="191"/>
      <c r="IU55" s="191"/>
      <c r="IV55" s="191"/>
    </row>
    <row r="56" spans="1:256" s="190" customFormat="1" ht="28.5" customHeight="1">
      <c r="A56" s="193" t="s">
        <v>9</v>
      </c>
      <c r="B56" s="194" t="s">
        <v>295</v>
      </c>
      <c r="C56" s="195" t="s">
        <v>24</v>
      </c>
      <c r="D56" s="200">
        <v>2</v>
      </c>
      <c r="E56" s="201"/>
      <c r="F56" s="201">
        <f>+D56*E56</f>
        <v>0</v>
      </c>
      <c r="IQ56" s="191"/>
      <c r="IR56" s="191"/>
      <c r="IS56" s="191"/>
      <c r="IT56" s="191"/>
      <c r="IU56" s="191"/>
      <c r="IV56" s="191"/>
    </row>
    <row r="57" spans="1:256" s="190" customFormat="1" ht="20.25" customHeight="1">
      <c r="A57" s="193"/>
      <c r="B57" s="194"/>
      <c r="C57" s="195"/>
      <c r="D57" s="200"/>
      <c r="E57" s="201"/>
      <c r="F57" s="201"/>
      <c r="IQ57" s="191"/>
      <c r="IR57" s="191"/>
      <c r="IS57" s="191"/>
      <c r="IT57" s="191"/>
      <c r="IU57" s="191"/>
      <c r="IV57" s="191"/>
    </row>
    <row r="58" spans="1:256" s="190" customFormat="1" ht="76.5">
      <c r="A58" s="193" t="s">
        <v>10</v>
      </c>
      <c r="B58" s="194" t="s">
        <v>294</v>
      </c>
      <c r="C58" s="195" t="s">
        <v>25</v>
      </c>
      <c r="D58" s="200">
        <v>13</v>
      </c>
      <c r="E58" s="201"/>
      <c r="F58" s="201">
        <f>+D58*E58</f>
        <v>0</v>
      </c>
      <c r="IQ58" s="191"/>
      <c r="IR58" s="191"/>
      <c r="IS58" s="191"/>
      <c r="IT58" s="191"/>
      <c r="IU58" s="191"/>
      <c r="IV58" s="191"/>
    </row>
    <row r="59" spans="1:256" s="190" customFormat="1" ht="12.75">
      <c r="A59" s="193"/>
      <c r="B59" s="194"/>
      <c r="C59" s="195"/>
      <c r="D59" s="200"/>
      <c r="E59" s="201"/>
      <c r="F59" s="201"/>
      <c r="IQ59" s="191"/>
      <c r="IR59" s="191"/>
      <c r="IS59" s="191"/>
      <c r="IT59" s="191"/>
      <c r="IU59" s="191"/>
      <c r="IV59" s="191"/>
    </row>
    <row r="60" spans="1:256" s="190" customFormat="1" ht="38.25">
      <c r="A60" s="193" t="s">
        <v>11</v>
      </c>
      <c r="B60" s="194" t="s">
        <v>293</v>
      </c>
      <c r="C60" s="195" t="s">
        <v>25</v>
      </c>
      <c r="D60" s="200">
        <v>10</v>
      </c>
      <c r="E60" s="201"/>
      <c r="F60" s="201">
        <f>+D60*E60</f>
        <v>0</v>
      </c>
      <c r="IQ60" s="191"/>
      <c r="IR60" s="191"/>
      <c r="IS60" s="191"/>
      <c r="IT60" s="191"/>
      <c r="IU60" s="191"/>
      <c r="IV60" s="191"/>
    </row>
    <row r="61" spans="1:256" s="190" customFormat="1" ht="12.75">
      <c r="A61" s="193"/>
      <c r="B61" s="194"/>
      <c r="C61" s="195"/>
      <c r="D61" s="200"/>
      <c r="E61" s="200"/>
      <c r="F61" s="202"/>
      <c r="IQ61" s="191"/>
      <c r="IR61" s="191"/>
      <c r="IS61" s="191"/>
      <c r="IT61" s="191"/>
      <c r="IU61" s="191"/>
      <c r="IV61" s="191"/>
    </row>
    <row r="62" spans="1:256" s="190" customFormat="1" ht="63.75">
      <c r="A62" s="193" t="s">
        <v>12</v>
      </c>
      <c r="B62" s="194" t="s">
        <v>451</v>
      </c>
      <c r="C62" s="195"/>
      <c r="D62" s="200"/>
      <c r="E62" s="201"/>
      <c r="F62" s="201"/>
      <c r="IQ62" s="191"/>
      <c r="IR62" s="191"/>
      <c r="IS62" s="191"/>
      <c r="IT62" s="191"/>
      <c r="IU62" s="191"/>
      <c r="IV62" s="191"/>
    </row>
    <row r="63" spans="1:256" s="190" customFormat="1" ht="12.75">
      <c r="A63" s="193"/>
      <c r="B63" s="194" t="s">
        <v>453</v>
      </c>
      <c r="C63" s="195" t="s">
        <v>24</v>
      </c>
      <c r="D63" s="200">
        <v>4</v>
      </c>
      <c r="E63" s="201"/>
      <c r="F63" s="201">
        <f>+D63*E63</f>
        <v>0</v>
      </c>
      <c r="IQ63" s="191"/>
      <c r="IR63" s="191"/>
      <c r="IS63" s="191"/>
      <c r="IT63" s="191"/>
      <c r="IU63" s="191"/>
      <c r="IV63" s="191"/>
    </row>
    <row r="64" spans="1:256" s="190" customFormat="1" ht="12.75">
      <c r="A64" s="193"/>
      <c r="B64" s="194" t="s">
        <v>452</v>
      </c>
      <c r="C64" s="195" t="s">
        <v>24</v>
      </c>
      <c r="D64" s="200">
        <v>4</v>
      </c>
      <c r="E64" s="201"/>
      <c r="F64" s="201">
        <f>+D64*E64</f>
        <v>0</v>
      </c>
      <c r="IQ64" s="191"/>
      <c r="IR64" s="191"/>
      <c r="IS64" s="191"/>
      <c r="IT64" s="191"/>
      <c r="IU64" s="191"/>
      <c r="IV64" s="191"/>
    </row>
    <row r="65" spans="1:256" s="190" customFormat="1" ht="12.75">
      <c r="A65" s="193"/>
      <c r="B65" s="194" t="s">
        <v>454</v>
      </c>
      <c r="C65" s="195" t="s">
        <v>24</v>
      </c>
      <c r="D65" s="200">
        <v>14</v>
      </c>
      <c r="E65" s="201"/>
      <c r="F65" s="201">
        <f>+D65*E65</f>
        <v>0</v>
      </c>
      <c r="IQ65" s="191"/>
      <c r="IR65" s="191"/>
      <c r="IS65" s="191"/>
      <c r="IT65" s="191"/>
      <c r="IU65" s="191"/>
      <c r="IV65" s="191"/>
    </row>
    <row r="66" spans="1:256" s="190" customFormat="1" ht="12.75">
      <c r="A66" s="193"/>
      <c r="B66" s="194"/>
      <c r="C66" s="196"/>
      <c r="D66" s="200"/>
      <c r="E66" s="200"/>
      <c r="F66" s="200"/>
      <c r="IQ66" s="191"/>
      <c r="IR66" s="191"/>
      <c r="IS66" s="191"/>
      <c r="IT66" s="191"/>
      <c r="IU66" s="191"/>
      <c r="IV66" s="191"/>
    </row>
    <row r="67" spans="1:256" s="190" customFormat="1" ht="12.75">
      <c r="A67" s="197"/>
      <c r="B67" s="198" t="s">
        <v>442</v>
      </c>
      <c r="C67" s="199"/>
      <c r="D67" s="203"/>
      <c r="E67" s="203"/>
      <c r="F67" s="204">
        <f>SUM(F48:F66)</f>
        <v>0</v>
      </c>
      <c r="IQ67" s="191"/>
      <c r="IR67" s="191"/>
      <c r="IS67" s="191"/>
      <c r="IT67" s="191"/>
      <c r="IU67" s="191"/>
      <c r="IV67" s="191"/>
    </row>
    <row r="68" spans="3:248" ht="12.75">
      <c r="C68" s="16"/>
      <c r="E68" s="172"/>
      <c r="F68" s="172"/>
      <c r="G68" s="170"/>
      <c r="IM68" s="17"/>
      <c r="IN68" s="17"/>
    </row>
    <row r="69" spans="1:248" ht="12.75">
      <c r="A69" s="53"/>
      <c r="B69" s="161" t="s">
        <v>238</v>
      </c>
      <c r="C69" s="67"/>
      <c r="E69" s="172"/>
      <c r="F69" s="172"/>
      <c r="G69" s="170"/>
      <c r="IM69" s="17"/>
      <c r="IN69" s="17"/>
    </row>
    <row r="70" spans="1:248" ht="12.75">
      <c r="A70" s="53"/>
      <c r="B70" s="161"/>
      <c r="C70" s="67"/>
      <c r="E70" s="172"/>
      <c r="F70" s="172"/>
      <c r="G70" s="170"/>
      <c r="IM70" s="17"/>
      <c r="IN70" s="17"/>
    </row>
    <row r="71" spans="1:248" ht="127.5">
      <c r="A71" s="55" t="s">
        <v>129</v>
      </c>
      <c r="B71" s="14" t="s">
        <v>239</v>
      </c>
      <c r="C71" s="15" t="s">
        <v>26</v>
      </c>
      <c r="D71" s="70">
        <v>10</v>
      </c>
      <c r="F71" s="70">
        <f>+D71*E71</f>
        <v>0</v>
      </c>
      <c r="G71" s="170"/>
      <c r="IM71" s="17"/>
      <c r="IN71" s="17"/>
    </row>
    <row r="72" spans="2:248" ht="12.75">
      <c r="B72" s="16"/>
      <c r="E72" s="172"/>
      <c r="F72" s="173"/>
      <c r="G72" s="170"/>
      <c r="IM72" s="17"/>
      <c r="IN72" s="17"/>
    </row>
    <row r="73" spans="1:248" ht="76.5">
      <c r="A73" s="55" t="s">
        <v>130</v>
      </c>
      <c r="B73" s="14" t="s">
        <v>456</v>
      </c>
      <c r="C73" s="15" t="s">
        <v>26</v>
      </c>
      <c r="D73" s="70">
        <v>125</v>
      </c>
      <c r="F73" s="70">
        <f>+D73*E73</f>
        <v>0</v>
      </c>
      <c r="G73" s="170"/>
      <c r="IM73" s="17"/>
      <c r="IN73" s="17"/>
    </row>
    <row r="74" spans="2:248" ht="12.75">
      <c r="B74" s="16"/>
      <c r="E74" s="172"/>
      <c r="F74" s="173"/>
      <c r="G74" s="170"/>
      <c r="IM74" s="17"/>
      <c r="IN74" s="17"/>
    </row>
    <row r="75" spans="1:248" ht="12.75">
      <c r="A75" s="34"/>
      <c r="B75" s="164" t="s">
        <v>455</v>
      </c>
      <c r="C75" s="171"/>
      <c r="D75" s="75"/>
      <c r="E75" s="174"/>
      <c r="F75" s="76">
        <f>SUM(F71:F73)</f>
        <v>0</v>
      </c>
      <c r="IM75" s="17"/>
      <c r="IN75" s="17"/>
    </row>
    <row r="76" spans="1:244" s="176" customFormat="1" ht="12.75">
      <c r="A76" s="11"/>
      <c r="B76" s="11"/>
      <c r="C76" s="11"/>
      <c r="D76" s="70"/>
      <c r="E76" s="172"/>
      <c r="F76" s="172"/>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5"/>
      <c r="EC76" s="175"/>
      <c r="ED76" s="175"/>
      <c r="EE76" s="175"/>
      <c r="EF76" s="175"/>
      <c r="EG76" s="175"/>
      <c r="EH76" s="175"/>
      <c r="EI76" s="175"/>
      <c r="EJ76" s="175"/>
      <c r="EK76" s="175"/>
      <c r="EL76" s="175"/>
      <c r="EM76" s="175"/>
      <c r="EN76" s="175"/>
      <c r="EO76" s="175"/>
      <c r="EP76" s="175"/>
      <c r="EQ76" s="175"/>
      <c r="ER76" s="175"/>
      <c r="ES76" s="175"/>
      <c r="ET76" s="175"/>
      <c r="EU76" s="175"/>
      <c r="EV76" s="175"/>
      <c r="EW76" s="175"/>
      <c r="EX76" s="175"/>
      <c r="EY76" s="175"/>
      <c r="EZ76" s="175"/>
      <c r="FA76" s="175"/>
      <c r="FB76" s="175"/>
      <c r="FC76" s="175"/>
      <c r="FD76" s="175"/>
      <c r="FE76" s="175"/>
      <c r="FF76" s="175"/>
      <c r="FG76" s="175"/>
      <c r="FH76" s="175"/>
      <c r="FI76" s="175"/>
      <c r="FJ76" s="175"/>
      <c r="FK76" s="175"/>
      <c r="FL76" s="175"/>
      <c r="FM76" s="175"/>
      <c r="FN76" s="175"/>
      <c r="FO76" s="175"/>
      <c r="FP76" s="175"/>
      <c r="FQ76" s="175"/>
      <c r="FR76" s="175"/>
      <c r="FS76" s="175"/>
      <c r="FT76" s="175"/>
      <c r="FU76" s="175"/>
      <c r="FV76" s="175"/>
      <c r="FW76" s="175"/>
      <c r="FX76" s="175"/>
      <c r="FY76" s="175"/>
      <c r="FZ76" s="175"/>
      <c r="GA76" s="175"/>
      <c r="GB76" s="175"/>
      <c r="GC76" s="175"/>
      <c r="GD76" s="175"/>
      <c r="GE76" s="175"/>
      <c r="GF76" s="175"/>
      <c r="GG76" s="175"/>
      <c r="GH76" s="175"/>
      <c r="GI76" s="175"/>
      <c r="GJ76" s="175"/>
      <c r="GK76" s="175"/>
      <c r="GL76" s="175"/>
      <c r="GM76" s="175"/>
      <c r="GN76" s="175"/>
      <c r="GO76" s="175"/>
      <c r="GP76" s="175"/>
      <c r="GQ76" s="175"/>
      <c r="GR76" s="175"/>
      <c r="GS76" s="175"/>
      <c r="GT76" s="175"/>
      <c r="GU76" s="175"/>
      <c r="GV76" s="175"/>
      <c r="GW76" s="175"/>
      <c r="GX76" s="175"/>
      <c r="GY76" s="175"/>
      <c r="GZ76" s="175"/>
      <c r="HA76" s="175"/>
      <c r="HB76" s="175"/>
      <c r="HC76" s="175"/>
      <c r="HD76" s="175"/>
      <c r="HE76" s="175"/>
      <c r="HF76" s="175"/>
      <c r="HG76" s="175"/>
      <c r="HH76" s="175"/>
      <c r="HI76" s="175"/>
      <c r="HJ76" s="175"/>
      <c r="HK76" s="175"/>
      <c r="HL76" s="175"/>
      <c r="HM76" s="175"/>
      <c r="HN76" s="175"/>
      <c r="HO76" s="175"/>
      <c r="HP76" s="175"/>
      <c r="HQ76" s="175"/>
      <c r="HR76" s="175"/>
      <c r="HS76" s="175"/>
      <c r="HT76" s="175"/>
      <c r="HU76" s="175"/>
      <c r="HV76" s="175"/>
      <c r="HW76" s="175"/>
      <c r="HX76" s="175"/>
      <c r="HY76" s="175"/>
      <c r="HZ76" s="175"/>
      <c r="IA76" s="175"/>
      <c r="IB76" s="175"/>
      <c r="IC76" s="175"/>
      <c r="ID76" s="175"/>
      <c r="IE76" s="175"/>
      <c r="IF76" s="175"/>
      <c r="IG76" s="175"/>
      <c r="IH76" s="175"/>
      <c r="II76" s="175"/>
      <c r="IJ76" s="175"/>
    </row>
    <row r="77" spans="1:244" s="176" customFormat="1" ht="12.75">
      <c r="A77" s="11"/>
      <c r="B77" s="11"/>
      <c r="C77" s="11"/>
      <c r="D77" s="70"/>
      <c r="E77" s="172"/>
      <c r="F77" s="172"/>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c r="CM77" s="175"/>
      <c r="CN77" s="175"/>
      <c r="CO77" s="175"/>
      <c r="CP77" s="175"/>
      <c r="CQ77" s="175"/>
      <c r="CR77" s="175"/>
      <c r="CS77" s="175"/>
      <c r="CT77" s="175"/>
      <c r="CU77" s="175"/>
      <c r="CV77" s="175"/>
      <c r="CW77" s="175"/>
      <c r="CX77" s="175"/>
      <c r="CY77" s="175"/>
      <c r="CZ77" s="175"/>
      <c r="DA77" s="175"/>
      <c r="DB77" s="175"/>
      <c r="DC77" s="175"/>
      <c r="DD77" s="175"/>
      <c r="DE77" s="175"/>
      <c r="DF77" s="175"/>
      <c r="DG77" s="175"/>
      <c r="DH77" s="175"/>
      <c r="DI77" s="175"/>
      <c r="DJ77" s="175"/>
      <c r="DK77" s="175"/>
      <c r="DL77" s="175"/>
      <c r="DM77" s="175"/>
      <c r="DN77" s="175"/>
      <c r="DO77" s="175"/>
      <c r="DP77" s="175"/>
      <c r="DQ77" s="175"/>
      <c r="DR77" s="175"/>
      <c r="DS77" s="175"/>
      <c r="DT77" s="175"/>
      <c r="DU77" s="175"/>
      <c r="DV77" s="175"/>
      <c r="DW77" s="175"/>
      <c r="DX77" s="175"/>
      <c r="DY77" s="175"/>
      <c r="DZ77" s="175"/>
      <c r="EA77" s="175"/>
      <c r="EB77" s="175"/>
      <c r="EC77" s="175"/>
      <c r="ED77" s="175"/>
      <c r="EE77" s="175"/>
      <c r="EF77" s="175"/>
      <c r="EG77" s="175"/>
      <c r="EH77" s="175"/>
      <c r="EI77" s="175"/>
      <c r="EJ77" s="175"/>
      <c r="EK77" s="175"/>
      <c r="EL77" s="175"/>
      <c r="EM77" s="175"/>
      <c r="EN77" s="175"/>
      <c r="EO77" s="175"/>
      <c r="EP77" s="175"/>
      <c r="EQ77" s="175"/>
      <c r="ER77" s="175"/>
      <c r="ES77" s="175"/>
      <c r="ET77" s="175"/>
      <c r="EU77" s="175"/>
      <c r="EV77" s="175"/>
      <c r="EW77" s="175"/>
      <c r="EX77" s="175"/>
      <c r="EY77" s="175"/>
      <c r="EZ77" s="175"/>
      <c r="FA77" s="175"/>
      <c r="FB77" s="175"/>
      <c r="FC77" s="175"/>
      <c r="FD77" s="175"/>
      <c r="FE77" s="175"/>
      <c r="FF77" s="175"/>
      <c r="FG77" s="175"/>
      <c r="FH77" s="175"/>
      <c r="FI77" s="175"/>
      <c r="FJ77" s="175"/>
      <c r="FK77" s="175"/>
      <c r="FL77" s="175"/>
      <c r="FM77" s="175"/>
      <c r="FN77" s="175"/>
      <c r="FO77" s="175"/>
      <c r="FP77" s="175"/>
      <c r="FQ77" s="175"/>
      <c r="FR77" s="175"/>
      <c r="FS77" s="175"/>
      <c r="FT77" s="175"/>
      <c r="FU77" s="175"/>
      <c r="FV77" s="175"/>
      <c r="FW77" s="175"/>
      <c r="FX77" s="175"/>
      <c r="FY77" s="175"/>
      <c r="FZ77" s="175"/>
      <c r="GA77" s="175"/>
      <c r="GB77" s="175"/>
      <c r="GC77" s="175"/>
      <c r="GD77" s="175"/>
      <c r="GE77" s="175"/>
      <c r="GF77" s="175"/>
      <c r="GG77" s="175"/>
      <c r="GH77" s="175"/>
      <c r="GI77" s="175"/>
      <c r="GJ77" s="175"/>
      <c r="GK77" s="175"/>
      <c r="GL77" s="175"/>
      <c r="GM77" s="175"/>
      <c r="GN77" s="175"/>
      <c r="GO77" s="175"/>
      <c r="GP77" s="175"/>
      <c r="GQ77" s="175"/>
      <c r="GR77" s="175"/>
      <c r="GS77" s="175"/>
      <c r="GT77" s="175"/>
      <c r="GU77" s="175"/>
      <c r="GV77" s="175"/>
      <c r="GW77" s="175"/>
      <c r="GX77" s="175"/>
      <c r="GY77" s="175"/>
      <c r="GZ77" s="175"/>
      <c r="HA77" s="175"/>
      <c r="HB77" s="175"/>
      <c r="HC77" s="175"/>
      <c r="HD77" s="175"/>
      <c r="HE77" s="175"/>
      <c r="HF77" s="175"/>
      <c r="HG77" s="175"/>
      <c r="HH77" s="175"/>
      <c r="HI77" s="175"/>
      <c r="HJ77" s="175"/>
      <c r="HK77" s="175"/>
      <c r="HL77" s="175"/>
      <c r="HM77" s="175"/>
      <c r="HN77" s="175"/>
      <c r="HO77" s="175"/>
      <c r="HP77" s="175"/>
      <c r="HQ77" s="175"/>
      <c r="HR77" s="175"/>
      <c r="HS77" s="175"/>
      <c r="HT77" s="175"/>
      <c r="HU77" s="175"/>
      <c r="HV77" s="175"/>
      <c r="HW77" s="175"/>
      <c r="HX77" s="175"/>
      <c r="HY77" s="175"/>
      <c r="HZ77" s="175"/>
      <c r="IA77" s="175"/>
      <c r="IB77" s="175"/>
      <c r="IC77" s="175"/>
      <c r="ID77" s="175"/>
      <c r="IE77" s="175"/>
      <c r="IF77" s="175"/>
      <c r="IG77" s="175"/>
      <c r="IH77" s="175"/>
      <c r="II77" s="175"/>
      <c r="IJ77" s="175"/>
    </row>
    <row r="78" spans="1:244" s="176" customFormat="1" ht="12.75">
      <c r="A78" s="177"/>
      <c r="B78" s="178" t="s">
        <v>241</v>
      </c>
      <c r="C78" s="11"/>
      <c r="D78" s="70"/>
      <c r="E78" s="172"/>
      <c r="F78" s="172"/>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5"/>
      <c r="DF78" s="175"/>
      <c r="DG78" s="175"/>
      <c r="DH78" s="175"/>
      <c r="DI78" s="175"/>
      <c r="DJ78" s="175"/>
      <c r="DK78" s="175"/>
      <c r="DL78" s="175"/>
      <c r="DM78" s="175"/>
      <c r="DN78" s="175"/>
      <c r="DO78" s="175"/>
      <c r="DP78" s="175"/>
      <c r="DQ78" s="175"/>
      <c r="DR78" s="175"/>
      <c r="DS78" s="175"/>
      <c r="DT78" s="175"/>
      <c r="DU78" s="175"/>
      <c r="DV78" s="175"/>
      <c r="DW78" s="175"/>
      <c r="DX78" s="175"/>
      <c r="DY78" s="175"/>
      <c r="DZ78" s="175"/>
      <c r="EA78" s="175"/>
      <c r="EB78" s="175"/>
      <c r="EC78" s="175"/>
      <c r="ED78" s="175"/>
      <c r="EE78" s="175"/>
      <c r="EF78" s="175"/>
      <c r="EG78" s="175"/>
      <c r="EH78" s="175"/>
      <c r="EI78" s="175"/>
      <c r="EJ78" s="175"/>
      <c r="EK78" s="175"/>
      <c r="EL78" s="175"/>
      <c r="EM78" s="175"/>
      <c r="EN78" s="175"/>
      <c r="EO78" s="175"/>
      <c r="EP78" s="175"/>
      <c r="EQ78" s="175"/>
      <c r="ER78" s="175"/>
      <c r="ES78" s="175"/>
      <c r="ET78" s="175"/>
      <c r="EU78" s="175"/>
      <c r="EV78" s="175"/>
      <c r="EW78" s="175"/>
      <c r="EX78" s="175"/>
      <c r="EY78" s="175"/>
      <c r="EZ78" s="175"/>
      <c r="FA78" s="175"/>
      <c r="FB78" s="175"/>
      <c r="FC78" s="175"/>
      <c r="FD78" s="175"/>
      <c r="FE78" s="175"/>
      <c r="FF78" s="175"/>
      <c r="FG78" s="175"/>
      <c r="FH78" s="175"/>
      <c r="FI78" s="175"/>
      <c r="FJ78" s="175"/>
      <c r="FK78" s="175"/>
      <c r="FL78" s="175"/>
      <c r="FM78" s="175"/>
      <c r="FN78" s="175"/>
      <c r="FO78" s="175"/>
      <c r="FP78" s="175"/>
      <c r="FQ78" s="175"/>
      <c r="FR78" s="175"/>
      <c r="FS78" s="175"/>
      <c r="FT78" s="175"/>
      <c r="FU78" s="175"/>
      <c r="FV78" s="175"/>
      <c r="FW78" s="175"/>
      <c r="FX78" s="175"/>
      <c r="FY78" s="175"/>
      <c r="FZ78" s="175"/>
      <c r="GA78" s="175"/>
      <c r="GB78" s="175"/>
      <c r="GC78" s="175"/>
      <c r="GD78" s="175"/>
      <c r="GE78" s="175"/>
      <c r="GF78" s="175"/>
      <c r="GG78" s="175"/>
      <c r="GH78" s="175"/>
      <c r="GI78" s="175"/>
      <c r="GJ78" s="175"/>
      <c r="GK78" s="175"/>
      <c r="GL78" s="175"/>
      <c r="GM78" s="175"/>
      <c r="GN78" s="175"/>
      <c r="GO78" s="175"/>
      <c r="GP78" s="175"/>
      <c r="GQ78" s="175"/>
      <c r="GR78" s="175"/>
      <c r="GS78" s="175"/>
      <c r="GT78" s="175"/>
      <c r="GU78" s="175"/>
      <c r="GV78" s="175"/>
      <c r="GW78" s="175"/>
      <c r="GX78" s="175"/>
      <c r="GY78" s="175"/>
      <c r="GZ78" s="175"/>
      <c r="HA78" s="175"/>
      <c r="HB78" s="175"/>
      <c r="HC78" s="175"/>
      <c r="HD78" s="175"/>
      <c r="HE78" s="175"/>
      <c r="HF78" s="175"/>
      <c r="HG78" s="175"/>
      <c r="HH78" s="175"/>
      <c r="HI78" s="175"/>
      <c r="HJ78" s="175"/>
      <c r="HK78" s="175"/>
      <c r="HL78" s="175"/>
      <c r="HM78" s="175"/>
      <c r="HN78" s="175"/>
      <c r="HO78" s="175"/>
      <c r="HP78" s="175"/>
      <c r="HQ78" s="175"/>
      <c r="HR78" s="175"/>
      <c r="HS78" s="175"/>
      <c r="HT78" s="175"/>
      <c r="HU78" s="175"/>
      <c r="HV78" s="175"/>
      <c r="HW78" s="175"/>
      <c r="HX78" s="175"/>
      <c r="HY78" s="175"/>
      <c r="HZ78" s="175"/>
      <c r="IA78" s="175"/>
      <c r="IB78" s="175"/>
      <c r="IC78" s="175"/>
      <c r="ID78" s="175"/>
      <c r="IE78" s="175"/>
      <c r="IF78" s="175"/>
      <c r="IG78" s="175"/>
      <c r="IH78" s="175"/>
      <c r="II78" s="175"/>
      <c r="IJ78" s="175"/>
    </row>
    <row r="79" spans="1:244" s="176" customFormat="1" ht="12.75">
      <c r="A79" s="177"/>
      <c r="B79" s="178"/>
      <c r="C79" s="11"/>
      <c r="D79" s="70"/>
      <c r="E79" s="172"/>
      <c r="F79" s="172"/>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c r="DE79" s="175"/>
      <c r="DF79" s="175"/>
      <c r="DG79" s="175"/>
      <c r="DH79" s="175"/>
      <c r="DI79" s="175"/>
      <c r="DJ79" s="175"/>
      <c r="DK79" s="175"/>
      <c r="DL79" s="175"/>
      <c r="DM79" s="175"/>
      <c r="DN79" s="175"/>
      <c r="DO79" s="175"/>
      <c r="DP79" s="175"/>
      <c r="DQ79" s="175"/>
      <c r="DR79" s="175"/>
      <c r="DS79" s="175"/>
      <c r="DT79" s="175"/>
      <c r="DU79" s="175"/>
      <c r="DV79" s="175"/>
      <c r="DW79" s="175"/>
      <c r="DX79" s="175"/>
      <c r="DY79" s="175"/>
      <c r="DZ79" s="175"/>
      <c r="EA79" s="175"/>
      <c r="EB79" s="175"/>
      <c r="EC79" s="175"/>
      <c r="ED79" s="175"/>
      <c r="EE79" s="175"/>
      <c r="EF79" s="175"/>
      <c r="EG79" s="175"/>
      <c r="EH79" s="175"/>
      <c r="EI79" s="175"/>
      <c r="EJ79" s="175"/>
      <c r="EK79" s="175"/>
      <c r="EL79" s="175"/>
      <c r="EM79" s="175"/>
      <c r="EN79" s="175"/>
      <c r="EO79" s="175"/>
      <c r="EP79" s="175"/>
      <c r="EQ79" s="175"/>
      <c r="ER79" s="175"/>
      <c r="ES79" s="175"/>
      <c r="ET79" s="175"/>
      <c r="EU79" s="175"/>
      <c r="EV79" s="175"/>
      <c r="EW79" s="175"/>
      <c r="EX79" s="175"/>
      <c r="EY79" s="175"/>
      <c r="EZ79" s="175"/>
      <c r="FA79" s="175"/>
      <c r="FB79" s="175"/>
      <c r="FC79" s="175"/>
      <c r="FD79" s="175"/>
      <c r="FE79" s="175"/>
      <c r="FF79" s="175"/>
      <c r="FG79" s="175"/>
      <c r="FH79" s="175"/>
      <c r="FI79" s="175"/>
      <c r="FJ79" s="175"/>
      <c r="FK79" s="175"/>
      <c r="FL79" s="175"/>
      <c r="FM79" s="175"/>
      <c r="FN79" s="175"/>
      <c r="FO79" s="175"/>
      <c r="FP79" s="175"/>
      <c r="FQ79" s="175"/>
      <c r="FR79" s="175"/>
      <c r="FS79" s="175"/>
      <c r="FT79" s="175"/>
      <c r="FU79" s="175"/>
      <c r="FV79" s="175"/>
      <c r="FW79" s="175"/>
      <c r="FX79" s="175"/>
      <c r="FY79" s="175"/>
      <c r="FZ79" s="175"/>
      <c r="GA79" s="175"/>
      <c r="GB79" s="175"/>
      <c r="GC79" s="175"/>
      <c r="GD79" s="175"/>
      <c r="GE79" s="175"/>
      <c r="GF79" s="175"/>
      <c r="GG79" s="175"/>
      <c r="GH79" s="175"/>
      <c r="GI79" s="175"/>
      <c r="GJ79" s="175"/>
      <c r="GK79" s="175"/>
      <c r="GL79" s="175"/>
      <c r="GM79" s="175"/>
      <c r="GN79" s="175"/>
      <c r="GO79" s="175"/>
      <c r="GP79" s="175"/>
      <c r="GQ79" s="175"/>
      <c r="GR79" s="175"/>
      <c r="GS79" s="175"/>
      <c r="GT79" s="175"/>
      <c r="GU79" s="175"/>
      <c r="GV79" s="175"/>
      <c r="GW79" s="175"/>
      <c r="GX79" s="175"/>
      <c r="GY79" s="175"/>
      <c r="GZ79" s="175"/>
      <c r="HA79" s="175"/>
      <c r="HB79" s="175"/>
      <c r="HC79" s="175"/>
      <c r="HD79" s="175"/>
      <c r="HE79" s="175"/>
      <c r="HF79" s="175"/>
      <c r="HG79" s="175"/>
      <c r="HH79" s="175"/>
      <c r="HI79" s="175"/>
      <c r="HJ79" s="175"/>
      <c r="HK79" s="175"/>
      <c r="HL79" s="175"/>
      <c r="HM79" s="175"/>
      <c r="HN79" s="175"/>
      <c r="HO79" s="175"/>
      <c r="HP79" s="175"/>
      <c r="HQ79" s="175"/>
      <c r="HR79" s="175"/>
      <c r="HS79" s="175"/>
      <c r="HT79" s="175"/>
      <c r="HU79" s="175"/>
      <c r="HV79" s="175"/>
      <c r="HW79" s="175"/>
      <c r="HX79" s="175"/>
      <c r="HY79" s="175"/>
      <c r="HZ79" s="175"/>
      <c r="IA79" s="175"/>
      <c r="IB79" s="175"/>
      <c r="IC79" s="175"/>
      <c r="ID79" s="175"/>
      <c r="IE79" s="175"/>
      <c r="IF79" s="175"/>
      <c r="IG79" s="175"/>
      <c r="IH79" s="175"/>
      <c r="II79" s="175"/>
      <c r="IJ79" s="175"/>
    </row>
    <row r="80" spans="1:244" s="176" customFormat="1" ht="33" customHeight="1">
      <c r="A80" s="179">
        <v>1</v>
      </c>
      <c r="B80" s="107" t="s">
        <v>200</v>
      </c>
      <c r="C80" s="26" t="s">
        <v>26</v>
      </c>
      <c r="D80" s="70">
        <v>212</v>
      </c>
      <c r="E80" s="70"/>
      <c r="F80" s="70">
        <f>+D80*E80</f>
        <v>0</v>
      </c>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c r="DE80" s="175"/>
      <c r="DF80" s="175"/>
      <c r="DG80" s="175"/>
      <c r="DH80" s="175"/>
      <c r="DI80" s="175"/>
      <c r="DJ80" s="175"/>
      <c r="DK80" s="175"/>
      <c r="DL80" s="175"/>
      <c r="DM80" s="175"/>
      <c r="DN80" s="175"/>
      <c r="DO80" s="175"/>
      <c r="DP80" s="175"/>
      <c r="DQ80" s="175"/>
      <c r="DR80" s="175"/>
      <c r="DS80" s="175"/>
      <c r="DT80" s="175"/>
      <c r="DU80" s="175"/>
      <c r="DV80" s="175"/>
      <c r="DW80" s="175"/>
      <c r="DX80" s="175"/>
      <c r="DY80" s="175"/>
      <c r="DZ80" s="175"/>
      <c r="EA80" s="175"/>
      <c r="EB80" s="175"/>
      <c r="EC80" s="175"/>
      <c r="ED80" s="175"/>
      <c r="EE80" s="175"/>
      <c r="EF80" s="175"/>
      <c r="EG80" s="175"/>
      <c r="EH80" s="175"/>
      <c r="EI80" s="175"/>
      <c r="EJ80" s="175"/>
      <c r="EK80" s="175"/>
      <c r="EL80" s="175"/>
      <c r="EM80" s="175"/>
      <c r="EN80" s="175"/>
      <c r="EO80" s="175"/>
      <c r="EP80" s="175"/>
      <c r="EQ80" s="175"/>
      <c r="ER80" s="175"/>
      <c r="ES80" s="175"/>
      <c r="ET80" s="175"/>
      <c r="EU80" s="175"/>
      <c r="EV80" s="175"/>
      <c r="EW80" s="175"/>
      <c r="EX80" s="175"/>
      <c r="EY80" s="175"/>
      <c r="EZ80" s="175"/>
      <c r="FA80" s="175"/>
      <c r="FB80" s="175"/>
      <c r="FC80" s="175"/>
      <c r="FD80" s="175"/>
      <c r="FE80" s="175"/>
      <c r="FF80" s="175"/>
      <c r="FG80" s="175"/>
      <c r="FH80" s="175"/>
      <c r="FI80" s="175"/>
      <c r="FJ80" s="175"/>
      <c r="FK80" s="175"/>
      <c r="FL80" s="175"/>
      <c r="FM80" s="175"/>
      <c r="FN80" s="175"/>
      <c r="FO80" s="175"/>
      <c r="FP80" s="175"/>
      <c r="FQ80" s="175"/>
      <c r="FR80" s="175"/>
      <c r="FS80" s="175"/>
      <c r="FT80" s="175"/>
      <c r="FU80" s="175"/>
      <c r="FV80" s="175"/>
      <c r="FW80" s="175"/>
      <c r="FX80" s="175"/>
      <c r="FY80" s="175"/>
      <c r="FZ80" s="175"/>
      <c r="GA80" s="175"/>
      <c r="GB80" s="175"/>
      <c r="GC80" s="175"/>
      <c r="GD80" s="175"/>
      <c r="GE80" s="175"/>
      <c r="GF80" s="175"/>
      <c r="GG80" s="175"/>
      <c r="GH80" s="175"/>
      <c r="GI80" s="175"/>
      <c r="GJ80" s="175"/>
      <c r="GK80" s="175"/>
      <c r="GL80" s="175"/>
      <c r="GM80" s="175"/>
      <c r="GN80" s="175"/>
      <c r="GO80" s="175"/>
      <c r="GP80" s="175"/>
      <c r="GQ80" s="175"/>
      <c r="GR80" s="175"/>
      <c r="GS80" s="175"/>
      <c r="GT80" s="175"/>
      <c r="GU80" s="175"/>
      <c r="GV80" s="175"/>
      <c r="GW80" s="175"/>
      <c r="GX80" s="175"/>
      <c r="GY80" s="175"/>
      <c r="GZ80" s="175"/>
      <c r="HA80" s="175"/>
      <c r="HB80" s="175"/>
      <c r="HC80" s="175"/>
      <c r="HD80" s="175"/>
      <c r="HE80" s="175"/>
      <c r="HF80" s="175"/>
      <c r="HG80" s="175"/>
      <c r="HH80" s="175"/>
      <c r="HI80" s="175"/>
      <c r="HJ80" s="175"/>
      <c r="HK80" s="175"/>
      <c r="HL80" s="175"/>
      <c r="HM80" s="175"/>
      <c r="HN80" s="175"/>
      <c r="HO80" s="175"/>
      <c r="HP80" s="175"/>
      <c r="HQ80" s="175"/>
      <c r="HR80" s="175"/>
      <c r="HS80" s="175"/>
      <c r="HT80" s="175"/>
      <c r="HU80" s="175"/>
      <c r="HV80" s="175"/>
      <c r="HW80" s="175"/>
      <c r="HX80" s="175"/>
      <c r="HY80" s="175"/>
      <c r="HZ80" s="175"/>
      <c r="IA80" s="175"/>
      <c r="IB80" s="175"/>
      <c r="IC80" s="175"/>
      <c r="ID80" s="175"/>
      <c r="IE80" s="175"/>
      <c r="IF80" s="175"/>
      <c r="IG80" s="175"/>
      <c r="IH80" s="175"/>
      <c r="II80" s="175"/>
      <c r="IJ80" s="175"/>
    </row>
    <row r="81" spans="1:244" s="176" customFormat="1" ht="12.75">
      <c r="A81" s="179"/>
      <c r="B81" s="107"/>
      <c r="C81" s="26"/>
      <c r="D81" s="70"/>
      <c r="E81" s="172"/>
      <c r="F81" s="173"/>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c r="DE81" s="175"/>
      <c r="DF81" s="175"/>
      <c r="DG81" s="175"/>
      <c r="DH81" s="175"/>
      <c r="DI81" s="175"/>
      <c r="DJ81" s="175"/>
      <c r="DK81" s="175"/>
      <c r="DL81" s="175"/>
      <c r="DM81" s="175"/>
      <c r="DN81" s="175"/>
      <c r="DO81" s="175"/>
      <c r="DP81" s="175"/>
      <c r="DQ81" s="175"/>
      <c r="DR81" s="175"/>
      <c r="DS81" s="175"/>
      <c r="DT81" s="175"/>
      <c r="DU81" s="175"/>
      <c r="DV81" s="175"/>
      <c r="DW81" s="175"/>
      <c r="DX81" s="175"/>
      <c r="DY81" s="175"/>
      <c r="DZ81" s="175"/>
      <c r="EA81" s="175"/>
      <c r="EB81" s="175"/>
      <c r="EC81" s="175"/>
      <c r="ED81" s="175"/>
      <c r="EE81" s="175"/>
      <c r="EF81" s="175"/>
      <c r="EG81" s="175"/>
      <c r="EH81" s="175"/>
      <c r="EI81" s="175"/>
      <c r="EJ81" s="175"/>
      <c r="EK81" s="175"/>
      <c r="EL81" s="175"/>
      <c r="EM81" s="175"/>
      <c r="EN81" s="175"/>
      <c r="EO81" s="175"/>
      <c r="EP81" s="175"/>
      <c r="EQ81" s="175"/>
      <c r="ER81" s="175"/>
      <c r="ES81" s="175"/>
      <c r="ET81" s="175"/>
      <c r="EU81" s="175"/>
      <c r="EV81" s="175"/>
      <c r="EW81" s="175"/>
      <c r="EX81" s="175"/>
      <c r="EY81" s="175"/>
      <c r="EZ81" s="175"/>
      <c r="FA81" s="175"/>
      <c r="FB81" s="175"/>
      <c r="FC81" s="175"/>
      <c r="FD81" s="175"/>
      <c r="FE81" s="175"/>
      <c r="FF81" s="175"/>
      <c r="FG81" s="175"/>
      <c r="FH81" s="175"/>
      <c r="FI81" s="175"/>
      <c r="FJ81" s="175"/>
      <c r="FK81" s="175"/>
      <c r="FL81" s="175"/>
      <c r="FM81" s="175"/>
      <c r="FN81" s="175"/>
      <c r="FO81" s="175"/>
      <c r="FP81" s="175"/>
      <c r="FQ81" s="175"/>
      <c r="FR81" s="175"/>
      <c r="FS81" s="175"/>
      <c r="FT81" s="175"/>
      <c r="FU81" s="175"/>
      <c r="FV81" s="175"/>
      <c r="FW81" s="175"/>
      <c r="FX81" s="175"/>
      <c r="FY81" s="175"/>
      <c r="FZ81" s="175"/>
      <c r="GA81" s="175"/>
      <c r="GB81" s="175"/>
      <c r="GC81" s="175"/>
      <c r="GD81" s="175"/>
      <c r="GE81" s="175"/>
      <c r="GF81" s="175"/>
      <c r="GG81" s="175"/>
      <c r="GH81" s="175"/>
      <c r="GI81" s="175"/>
      <c r="GJ81" s="175"/>
      <c r="GK81" s="175"/>
      <c r="GL81" s="175"/>
      <c r="GM81" s="175"/>
      <c r="GN81" s="175"/>
      <c r="GO81" s="175"/>
      <c r="GP81" s="175"/>
      <c r="GQ81" s="175"/>
      <c r="GR81" s="175"/>
      <c r="GS81" s="175"/>
      <c r="GT81" s="175"/>
      <c r="GU81" s="175"/>
      <c r="GV81" s="175"/>
      <c r="GW81" s="175"/>
      <c r="GX81" s="175"/>
      <c r="GY81" s="175"/>
      <c r="GZ81" s="175"/>
      <c r="HA81" s="175"/>
      <c r="HB81" s="175"/>
      <c r="HC81" s="175"/>
      <c r="HD81" s="175"/>
      <c r="HE81" s="175"/>
      <c r="HF81" s="175"/>
      <c r="HG81" s="175"/>
      <c r="HH81" s="175"/>
      <c r="HI81" s="175"/>
      <c r="HJ81" s="175"/>
      <c r="HK81" s="175"/>
      <c r="HL81" s="175"/>
      <c r="HM81" s="175"/>
      <c r="HN81" s="175"/>
      <c r="HO81" s="175"/>
      <c r="HP81" s="175"/>
      <c r="HQ81" s="175"/>
      <c r="HR81" s="175"/>
      <c r="HS81" s="175"/>
      <c r="HT81" s="175"/>
      <c r="HU81" s="175"/>
      <c r="HV81" s="175"/>
      <c r="HW81" s="175"/>
      <c r="HX81" s="175"/>
      <c r="HY81" s="175"/>
      <c r="HZ81" s="175"/>
      <c r="IA81" s="175"/>
      <c r="IB81" s="175"/>
      <c r="IC81" s="175"/>
      <c r="ID81" s="175"/>
      <c r="IE81" s="175"/>
      <c r="IF81" s="175"/>
      <c r="IG81" s="175"/>
      <c r="IH81" s="175"/>
      <c r="II81" s="175"/>
      <c r="IJ81" s="175"/>
    </row>
    <row r="82" spans="1:244" s="176" customFormat="1" ht="38.25">
      <c r="A82" s="179">
        <v>2</v>
      </c>
      <c r="B82" s="107" t="s">
        <v>458</v>
      </c>
      <c r="C82" s="26" t="s">
        <v>26</v>
      </c>
      <c r="D82" s="70">
        <v>9</v>
      </c>
      <c r="E82" s="70"/>
      <c r="F82" s="70">
        <f>+D82*E82</f>
        <v>0</v>
      </c>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c r="CM82" s="175"/>
      <c r="CN82" s="175"/>
      <c r="CO82" s="175"/>
      <c r="CP82" s="175"/>
      <c r="CQ82" s="175"/>
      <c r="CR82" s="175"/>
      <c r="CS82" s="175"/>
      <c r="CT82" s="175"/>
      <c r="CU82" s="175"/>
      <c r="CV82" s="175"/>
      <c r="CW82" s="175"/>
      <c r="CX82" s="175"/>
      <c r="CY82" s="175"/>
      <c r="CZ82" s="175"/>
      <c r="DA82" s="175"/>
      <c r="DB82" s="175"/>
      <c r="DC82" s="175"/>
      <c r="DD82" s="175"/>
      <c r="DE82" s="175"/>
      <c r="DF82" s="175"/>
      <c r="DG82" s="175"/>
      <c r="DH82" s="175"/>
      <c r="DI82" s="175"/>
      <c r="DJ82" s="175"/>
      <c r="DK82" s="175"/>
      <c r="DL82" s="175"/>
      <c r="DM82" s="175"/>
      <c r="DN82" s="175"/>
      <c r="DO82" s="175"/>
      <c r="DP82" s="175"/>
      <c r="DQ82" s="175"/>
      <c r="DR82" s="175"/>
      <c r="DS82" s="175"/>
      <c r="DT82" s="175"/>
      <c r="DU82" s="175"/>
      <c r="DV82" s="175"/>
      <c r="DW82" s="175"/>
      <c r="DX82" s="175"/>
      <c r="DY82" s="175"/>
      <c r="DZ82" s="175"/>
      <c r="EA82" s="175"/>
      <c r="EB82" s="175"/>
      <c r="EC82" s="175"/>
      <c r="ED82" s="175"/>
      <c r="EE82" s="175"/>
      <c r="EF82" s="175"/>
      <c r="EG82" s="175"/>
      <c r="EH82" s="175"/>
      <c r="EI82" s="175"/>
      <c r="EJ82" s="175"/>
      <c r="EK82" s="175"/>
      <c r="EL82" s="175"/>
      <c r="EM82" s="175"/>
      <c r="EN82" s="175"/>
      <c r="EO82" s="175"/>
      <c r="EP82" s="175"/>
      <c r="EQ82" s="175"/>
      <c r="ER82" s="175"/>
      <c r="ES82" s="175"/>
      <c r="ET82" s="175"/>
      <c r="EU82" s="175"/>
      <c r="EV82" s="175"/>
      <c r="EW82" s="175"/>
      <c r="EX82" s="175"/>
      <c r="EY82" s="175"/>
      <c r="EZ82" s="175"/>
      <c r="FA82" s="175"/>
      <c r="FB82" s="175"/>
      <c r="FC82" s="175"/>
      <c r="FD82" s="175"/>
      <c r="FE82" s="175"/>
      <c r="FF82" s="175"/>
      <c r="FG82" s="175"/>
      <c r="FH82" s="175"/>
      <c r="FI82" s="175"/>
      <c r="FJ82" s="175"/>
      <c r="FK82" s="175"/>
      <c r="FL82" s="175"/>
      <c r="FM82" s="175"/>
      <c r="FN82" s="175"/>
      <c r="FO82" s="175"/>
      <c r="FP82" s="175"/>
      <c r="FQ82" s="175"/>
      <c r="FR82" s="175"/>
      <c r="FS82" s="175"/>
      <c r="FT82" s="175"/>
      <c r="FU82" s="175"/>
      <c r="FV82" s="175"/>
      <c r="FW82" s="175"/>
      <c r="FX82" s="175"/>
      <c r="FY82" s="175"/>
      <c r="FZ82" s="175"/>
      <c r="GA82" s="175"/>
      <c r="GB82" s="175"/>
      <c r="GC82" s="175"/>
      <c r="GD82" s="175"/>
      <c r="GE82" s="175"/>
      <c r="GF82" s="175"/>
      <c r="GG82" s="175"/>
      <c r="GH82" s="175"/>
      <c r="GI82" s="175"/>
      <c r="GJ82" s="175"/>
      <c r="GK82" s="175"/>
      <c r="GL82" s="175"/>
      <c r="GM82" s="175"/>
      <c r="GN82" s="175"/>
      <c r="GO82" s="175"/>
      <c r="GP82" s="175"/>
      <c r="GQ82" s="175"/>
      <c r="GR82" s="175"/>
      <c r="GS82" s="175"/>
      <c r="GT82" s="175"/>
      <c r="GU82" s="175"/>
      <c r="GV82" s="175"/>
      <c r="GW82" s="175"/>
      <c r="GX82" s="175"/>
      <c r="GY82" s="175"/>
      <c r="GZ82" s="175"/>
      <c r="HA82" s="175"/>
      <c r="HB82" s="175"/>
      <c r="HC82" s="175"/>
      <c r="HD82" s="175"/>
      <c r="HE82" s="175"/>
      <c r="HF82" s="175"/>
      <c r="HG82" s="175"/>
      <c r="HH82" s="175"/>
      <c r="HI82" s="175"/>
      <c r="HJ82" s="175"/>
      <c r="HK82" s="175"/>
      <c r="HL82" s="175"/>
      <c r="HM82" s="175"/>
      <c r="HN82" s="175"/>
      <c r="HO82" s="175"/>
      <c r="HP82" s="175"/>
      <c r="HQ82" s="175"/>
      <c r="HR82" s="175"/>
      <c r="HS82" s="175"/>
      <c r="HT82" s="175"/>
      <c r="HU82" s="175"/>
      <c r="HV82" s="175"/>
      <c r="HW82" s="175"/>
      <c r="HX82" s="175"/>
      <c r="HY82" s="175"/>
      <c r="HZ82" s="175"/>
      <c r="IA82" s="175"/>
      <c r="IB82" s="175"/>
      <c r="IC82" s="175"/>
      <c r="ID82" s="175"/>
      <c r="IE82" s="175"/>
      <c r="IF82" s="175"/>
      <c r="IG82" s="175"/>
      <c r="IH82" s="175"/>
      <c r="II82" s="175"/>
      <c r="IJ82" s="175"/>
    </row>
    <row r="83" spans="1:244" s="176" customFormat="1" ht="15" customHeight="1">
      <c r="A83" s="179"/>
      <c r="B83" s="107"/>
      <c r="C83" s="26"/>
      <c r="D83" s="70"/>
      <c r="E83" s="70"/>
      <c r="F83" s="70"/>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c r="DH83" s="175"/>
      <c r="DI83" s="175"/>
      <c r="DJ83" s="175"/>
      <c r="DK83" s="175"/>
      <c r="DL83" s="175"/>
      <c r="DM83" s="175"/>
      <c r="DN83" s="175"/>
      <c r="DO83" s="175"/>
      <c r="DP83" s="175"/>
      <c r="DQ83" s="175"/>
      <c r="DR83" s="175"/>
      <c r="DS83" s="175"/>
      <c r="DT83" s="175"/>
      <c r="DU83" s="175"/>
      <c r="DV83" s="175"/>
      <c r="DW83" s="175"/>
      <c r="DX83" s="175"/>
      <c r="DY83" s="175"/>
      <c r="DZ83" s="175"/>
      <c r="EA83" s="175"/>
      <c r="EB83" s="175"/>
      <c r="EC83" s="175"/>
      <c r="ED83" s="175"/>
      <c r="EE83" s="175"/>
      <c r="EF83" s="175"/>
      <c r="EG83" s="175"/>
      <c r="EH83" s="175"/>
      <c r="EI83" s="175"/>
      <c r="EJ83" s="175"/>
      <c r="EK83" s="175"/>
      <c r="EL83" s="175"/>
      <c r="EM83" s="175"/>
      <c r="EN83" s="175"/>
      <c r="EO83" s="175"/>
      <c r="EP83" s="175"/>
      <c r="EQ83" s="175"/>
      <c r="ER83" s="175"/>
      <c r="ES83" s="175"/>
      <c r="ET83" s="175"/>
      <c r="EU83" s="175"/>
      <c r="EV83" s="175"/>
      <c r="EW83" s="175"/>
      <c r="EX83" s="175"/>
      <c r="EY83" s="175"/>
      <c r="EZ83" s="175"/>
      <c r="FA83" s="175"/>
      <c r="FB83" s="175"/>
      <c r="FC83" s="175"/>
      <c r="FD83" s="175"/>
      <c r="FE83" s="175"/>
      <c r="FF83" s="175"/>
      <c r="FG83" s="175"/>
      <c r="FH83" s="175"/>
      <c r="FI83" s="175"/>
      <c r="FJ83" s="175"/>
      <c r="FK83" s="175"/>
      <c r="FL83" s="175"/>
      <c r="FM83" s="175"/>
      <c r="FN83" s="175"/>
      <c r="FO83" s="175"/>
      <c r="FP83" s="175"/>
      <c r="FQ83" s="175"/>
      <c r="FR83" s="175"/>
      <c r="FS83" s="175"/>
      <c r="FT83" s="175"/>
      <c r="FU83" s="175"/>
      <c r="FV83" s="175"/>
      <c r="FW83" s="175"/>
      <c r="FX83" s="175"/>
      <c r="FY83" s="175"/>
      <c r="FZ83" s="175"/>
      <c r="GA83" s="175"/>
      <c r="GB83" s="175"/>
      <c r="GC83" s="175"/>
      <c r="GD83" s="175"/>
      <c r="GE83" s="175"/>
      <c r="GF83" s="175"/>
      <c r="GG83" s="175"/>
      <c r="GH83" s="175"/>
      <c r="GI83" s="175"/>
      <c r="GJ83" s="175"/>
      <c r="GK83" s="175"/>
      <c r="GL83" s="175"/>
      <c r="GM83" s="175"/>
      <c r="GN83" s="175"/>
      <c r="GO83" s="175"/>
      <c r="GP83" s="175"/>
      <c r="GQ83" s="175"/>
      <c r="GR83" s="175"/>
      <c r="GS83" s="175"/>
      <c r="GT83" s="175"/>
      <c r="GU83" s="175"/>
      <c r="GV83" s="175"/>
      <c r="GW83" s="175"/>
      <c r="GX83" s="175"/>
      <c r="GY83" s="175"/>
      <c r="GZ83" s="175"/>
      <c r="HA83" s="175"/>
      <c r="HB83" s="175"/>
      <c r="HC83" s="175"/>
      <c r="HD83" s="175"/>
      <c r="HE83" s="175"/>
      <c r="HF83" s="175"/>
      <c r="HG83" s="175"/>
      <c r="HH83" s="175"/>
      <c r="HI83" s="175"/>
      <c r="HJ83" s="175"/>
      <c r="HK83" s="175"/>
      <c r="HL83" s="175"/>
      <c r="HM83" s="175"/>
      <c r="HN83" s="175"/>
      <c r="HO83" s="175"/>
      <c r="HP83" s="175"/>
      <c r="HQ83" s="175"/>
      <c r="HR83" s="175"/>
      <c r="HS83" s="175"/>
      <c r="HT83" s="175"/>
      <c r="HU83" s="175"/>
      <c r="HV83" s="175"/>
      <c r="HW83" s="175"/>
      <c r="HX83" s="175"/>
      <c r="HY83" s="175"/>
      <c r="HZ83" s="175"/>
      <c r="IA83" s="175"/>
      <c r="IB83" s="175"/>
      <c r="IC83" s="175"/>
      <c r="ID83" s="175"/>
      <c r="IE83" s="175"/>
      <c r="IF83" s="175"/>
      <c r="IG83" s="175"/>
      <c r="IH83" s="175"/>
      <c r="II83" s="175"/>
      <c r="IJ83" s="175"/>
    </row>
    <row r="84" spans="1:244" s="176" customFormat="1" ht="178.5">
      <c r="A84" s="179">
        <v>3</v>
      </c>
      <c r="B84" s="107" t="s">
        <v>459</v>
      </c>
      <c r="C84" s="26" t="s">
        <v>26</v>
      </c>
      <c r="D84" s="70">
        <v>215.5</v>
      </c>
      <c r="E84" s="70"/>
      <c r="F84" s="70">
        <f>+D84*E84</f>
        <v>0</v>
      </c>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5"/>
      <c r="DF84" s="175"/>
      <c r="DG84" s="175"/>
      <c r="DH84" s="175"/>
      <c r="DI84" s="175"/>
      <c r="DJ84" s="175"/>
      <c r="DK84" s="175"/>
      <c r="DL84" s="175"/>
      <c r="DM84" s="175"/>
      <c r="DN84" s="175"/>
      <c r="DO84" s="175"/>
      <c r="DP84" s="175"/>
      <c r="DQ84" s="175"/>
      <c r="DR84" s="175"/>
      <c r="DS84" s="175"/>
      <c r="DT84" s="175"/>
      <c r="DU84" s="175"/>
      <c r="DV84" s="175"/>
      <c r="DW84" s="175"/>
      <c r="DX84" s="175"/>
      <c r="DY84" s="175"/>
      <c r="DZ84" s="175"/>
      <c r="EA84" s="175"/>
      <c r="EB84" s="175"/>
      <c r="EC84" s="175"/>
      <c r="ED84" s="175"/>
      <c r="EE84" s="175"/>
      <c r="EF84" s="175"/>
      <c r="EG84" s="175"/>
      <c r="EH84" s="175"/>
      <c r="EI84" s="175"/>
      <c r="EJ84" s="175"/>
      <c r="EK84" s="175"/>
      <c r="EL84" s="175"/>
      <c r="EM84" s="175"/>
      <c r="EN84" s="175"/>
      <c r="EO84" s="175"/>
      <c r="EP84" s="175"/>
      <c r="EQ84" s="175"/>
      <c r="ER84" s="175"/>
      <c r="ES84" s="175"/>
      <c r="ET84" s="175"/>
      <c r="EU84" s="175"/>
      <c r="EV84" s="175"/>
      <c r="EW84" s="175"/>
      <c r="EX84" s="175"/>
      <c r="EY84" s="175"/>
      <c r="EZ84" s="175"/>
      <c r="FA84" s="175"/>
      <c r="FB84" s="175"/>
      <c r="FC84" s="175"/>
      <c r="FD84" s="175"/>
      <c r="FE84" s="175"/>
      <c r="FF84" s="175"/>
      <c r="FG84" s="175"/>
      <c r="FH84" s="175"/>
      <c r="FI84" s="175"/>
      <c r="FJ84" s="175"/>
      <c r="FK84" s="175"/>
      <c r="FL84" s="175"/>
      <c r="FM84" s="175"/>
      <c r="FN84" s="175"/>
      <c r="FO84" s="175"/>
      <c r="FP84" s="175"/>
      <c r="FQ84" s="175"/>
      <c r="FR84" s="175"/>
      <c r="FS84" s="175"/>
      <c r="FT84" s="175"/>
      <c r="FU84" s="175"/>
      <c r="FV84" s="175"/>
      <c r="FW84" s="175"/>
      <c r="FX84" s="175"/>
      <c r="FY84" s="175"/>
      <c r="FZ84" s="175"/>
      <c r="GA84" s="175"/>
      <c r="GB84" s="175"/>
      <c r="GC84" s="175"/>
      <c r="GD84" s="175"/>
      <c r="GE84" s="175"/>
      <c r="GF84" s="175"/>
      <c r="GG84" s="175"/>
      <c r="GH84" s="175"/>
      <c r="GI84" s="175"/>
      <c r="GJ84" s="175"/>
      <c r="GK84" s="175"/>
      <c r="GL84" s="175"/>
      <c r="GM84" s="175"/>
      <c r="GN84" s="175"/>
      <c r="GO84" s="175"/>
      <c r="GP84" s="175"/>
      <c r="GQ84" s="175"/>
      <c r="GR84" s="175"/>
      <c r="GS84" s="175"/>
      <c r="GT84" s="175"/>
      <c r="GU84" s="175"/>
      <c r="GV84" s="175"/>
      <c r="GW84" s="175"/>
      <c r="GX84" s="175"/>
      <c r="GY84" s="175"/>
      <c r="GZ84" s="175"/>
      <c r="HA84" s="175"/>
      <c r="HB84" s="175"/>
      <c r="HC84" s="175"/>
      <c r="HD84" s="175"/>
      <c r="HE84" s="175"/>
      <c r="HF84" s="175"/>
      <c r="HG84" s="175"/>
      <c r="HH84" s="175"/>
      <c r="HI84" s="175"/>
      <c r="HJ84" s="175"/>
      <c r="HK84" s="175"/>
      <c r="HL84" s="175"/>
      <c r="HM84" s="175"/>
      <c r="HN84" s="175"/>
      <c r="HO84" s="175"/>
      <c r="HP84" s="175"/>
      <c r="HQ84" s="175"/>
      <c r="HR84" s="175"/>
      <c r="HS84" s="175"/>
      <c r="HT84" s="175"/>
      <c r="HU84" s="175"/>
      <c r="HV84" s="175"/>
      <c r="HW84" s="175"/>
      <c r="HX84" s="175"/>
      <c r="HY84" s="175"/>
      <c r="HZ84" s="175"/>
      <c r="IA84" s="175"/>
      <c r="IB84" s="175"/>
      <c r="IC84" s="175"/>
      <c r="ID84" s="175"/>
      <c r="IE84" s="175"/>
      <c r="IF84" s="175"/>
      <c r="IG84" s="175"/>
      <c r="IH84" s="175"/>
      <c r="II84" s="175"/>
      <c r="IJ84" s="175"/>
    </row>
    <row r="85" spans="1:244" s="176" customFormat="1" ht="12.75">
      <c r="A85" s="179"/>
      <c r="B85" s="107"/>
      <c r="C85" s="26"/>
      <c r="D85" s="70"/>
      <c r="E85" s="70"/>
      <c r="F85" s="70"/>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c r="CF85" s="175"/>
      <c r="CG85" s="175"/>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c r="DE85" s="175"/>
      <c r="DF85" s="175"/>
      <c r="DG85" s="175"/>
      <c r="DH85" s="175"/>
      <c r="DI85" s="175"/>
      <c r="DJ85" s="175"/>
      <c r="DK85" s="175"/>
      <c r="DL85" s="175"/>
      <c r="DM85" s="175"/>
      <c r="DN85" s="175"/>
      <c r="DO85" s="175"/>
      <c r="DP85" s="175"/>
      <c r="DQ85" s="175"/>
      <c r="DR85" s="175"/>
      <c r="DS85" s="175"/>
      <c r="DT85" s="175"/>
      <c r="DU85" s="175"/>
      <c r="DV85" s="175"/>
      <c r="DW85" s="175"/>
      <c r="DX85" s="175"/>
      <c r="DY85" s="175"/>
      <c r="DZ85" s="175"/>
      <c r="EA85" s="175"/>
      <c r="EB85" s="175"/>
      <c r="EC85" s="175"/>
      <c r="ED85" s="175"/>
      <c r="EE85" s="175"/>
      <c r="EF85" s="175"/>
      <c r="EG85" s="175"/>
      <c r="EH85" s="175"/>
      <c r="EI85" s="175"/>
      <c r="EJ85" s="175"/>
      <c r="EK85" s="175"/>
      <c r="EL85" s="175"/>
      <c r="EM85" s="175"/>
      <c r="EN85" s="175"/>
      <c r="EO85" s="175"/>
      <c r="EP85" s="175"/>
      <c r="EQ85" s="175"/>
      <c r="ER85" s="175"/>
      <c r="ES85" s="175"/>
      <c r="ET85" s="175"/>
      <c r="EU85" s="175"/>
      <c r="EV85" s="175"/>
      <c r="EW85" s="175"/>
      <c r="EX85" s="175"/>
      <c r="EY85" s="175"/>
      <c r="EZ85" s="175"/>
      <c r="FA85" s="175"/>
      <c r="FB85" s="175"/>
      <c r="FC85" s="175"/>
      <c r="FD85" s="175"/>
      <c r="FE85" s="175"/>
      <c r="FF85" s="175"/>
      <c r="FG85" s="175"/>
      <c r="FH85" s="175"/>
      <c r="FI85" s="175"/>
      <c r="FJ85" s="175"/>
      <c r="FK85" s="175"/>
      <c r="FL85" s="175"/>
      <c r="FM85" s="175"/>
      <c r="FN85" s="175"/>
      <c r="FO85" s="175"/>
      <c r="FP85" s="175"/>
      <c r="FQ85" s="175"/>
      <c r="FR85" s="175"/>
      <c r="FS85" s="175"/>
      <c r="FT85" s="175"/>
      <c r="FU85" s="175"/>
      <c r="FV85" s="175"/>
      <c r="FW85" s="175"/>
      <c r="FX85" s="175"/>
      <c r="FY85" s="175"/>
      <c r="FZ85" s="175"/>
      <c r="GA85" s="175"/>
      <c r="GB85" s="175"/>
      <c r="GC85" s="175"/>
      <c r="GD85" s="175"/>
      <c r="GE85" s="175"/>
      <c r="GF85" s="175"/>
      <c r="GG85" s="175"/>
      <c r="GH85" s="175"/>
      <c r="GI85" s="175"/>
      <c r="GJ85" s="175"/>
      <c r="GK85" s="175"/>
      <c r="GL85" s="175"/>
      <c r="GM85" s="175"/>
      <c r="GN85" s="175"/>
      <c r="GO85" s="175"/>
      <c r="GP85" s="175"/>
      <c r="GQ85" s="175"/>
      <c r="GR85" s="175"/>
      <c r="GS85" s="175"/>
      <c r="GT85" s="175"/>
      <c r="GU85" s="175"/>
      <c r="GV85" s="175"/>
      <c r="GW85" s="175"/>
      <c r="GX85" s="175"/>
      <c r="GY85" s="175"/>
      <c r="GZ85" s="175"/>
      <c r="HA85" s="175"/>
      <c r="HB85" s="175"/>
      <c r="HC85" s="175"/>
      <c r="HD85" s="175"/>
      <c r="HE85" s="175"/>
      <c r="HF85" s="175"/>
      <c r="HG85" s="175"/>
      <c r="HH85" s="175"/>
      <c r="HI85" s="175"/>
      <c r="HJ85" s="175"/>
      <c r="HK85" s="175"/>
      <c r="HL85" s="175"/>
      <c r="HM85" s="175"/>
      <c r="HN85" s="175"/>
      <c r="HO85" s="175"/>
      <c r="HP85" s="175"/>
      <c r="HQ85" s="175"/>
      <c r="HR85" s="175"/>
      <c r="HS85" s="175"/>
      <c r="HT85" s="175"/>
      <c r="HU85" s="175"/>
      <c r="HV85" s="175"/>
      <c r="HW85" s="175"/>
      <c r="HX85" s="175"/>
      <c r="HY85" s="175"/>
      <c r="HZ85" s="175"/>
      <c r="IA85" s="175"/>
      <c r="IB85" s="175"/>
      <c r="IC85" s="175"/>
      <c r="ID85" s="175"/>
      <c r="IE85" s="175"/>
      <c r="IF85" s="175"/>
      <c r="IG85" s="175"/>
      <c r="IH85" s="175"/>
      <c r="II85" s="175"/>
      <c r="IJ85" s="175"/>
    </row>
    <row r="86" spans="1:244" s="176" customFormat="1" ht="165.75">
      <c r="A86" s="179">
        <v>4</v>
      </c>
      <c r="B86" s="107" t="s">
        <v>460</v>
      </c>
      <c r="C86" s="26" t="s">
        <v>138</v>
      </c>
      <c r="D86" s="70">
        <v>15</v>
      </c>
      <c r="E86" s="70"/>
      <c r="F86" s="70">
        <f>+D86*E86</f>
        <v>0</v>
      </c>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5"/>
      <c r="CN86" s="175"/>
      <c r="CO86" s="175"/>
      <c r="CP86" s="175"/>
      <c r="CQ86" s="175"/>
      <c r="CR86" s="175"/>
      <c r="CS86" s="175"/>
      <c r="CT86" s="175"/>
      <c r="CU86" s="175"/>
      <c r="CV86" s="175"/>
      <c r="CW86" s="175"/>
      <c r="CX86" s="175"/>
      <c r="CY86" s="175"/>
      <c r="CZ86" s="175"/>
      <c r="DA86" s="175"/>
      <c r="DB86" s="175"/>
      <c r="DC86" s="175"/>
      <c r="DD86" s="175"/>
      <c r="DE86" s="175"/>
      <c r="DF86" s="175"/>
      <c r="DG86" s="175"/>
      <c r="DH86" s="175"/>
      <c r="DI86" s="175"/>
      <c r="DJ86" s="175"/>
      <c r="DK86" s="175"/>
      <c r="DL86" s="175"/>
      <c r="DM86" s="175"/>
      <c r="DN86" s="175"/>
      <c r="DO86" s="175"/>
      <c r="DP86" s="175"/>
      <c r="DQ86" s="175"/>
      <c r="DR86" s="175"/>
      <c r="DS86" s="175"/>
      <c r="DT86" s="175"/>
      <c r="DU86" s="175"/>
      <c r="DV86" s="175"/>
      <c r="DW86" s="175"/>
      <c r="DX86" s="175"/>
      <c r="DY86" s="175"/>
      <c r="DZ86" s="175"/>
      <c r="EA86" s="175"/>
      <c r="EB86" s="175"/>
      <c r="EC86" s="175"/>
      <c r="ED86" s="175"/>
      <c r="EE86" s="175"/>
      <c r="EF86" s="175"/>
      <c r="EG86" s="175"/>
      <c r="EH86" s="175"/>
      <c r="EI86" s="175"/>
      <c r="EJ86" s="175"/>
      <c r="EK86" s="175"/>
      <c r="EL86" s="175"/>
      <c r="EM86" s="175"/>
      <c r="EN86" s="175"/>
      <c r="EO86" s="175"/>
      <c r="EP86" s="175"/>
      <c r="EQ86" s="175"/>
      <c r="ER86" s="175"/>
      <c r="ES86" s="175"/>
      <c r="ET86" s="175"/>
      <c r="EU86" s="175"/>
      <c r="EV86" s="175"/>
      <c r="EW86" s="175"/>
      <c r="EX86" s="175"/>
      <c r="EY86" s="175"/>
      <c r="EZ86" s="175"/>
      <c r="FA86" s="175"/>
      <c r="FB86" s="175"/>
      <c r="FC86" s="175"/>
      <c r="FD86" s="175"/>
      <c r="FE86" s="175"/>
      <c r="FF86" s="175"/>
      <c r="FG86" s="175"/>
      <c r="FH86" s="175"/>
      <c r="FI86" s="175"/>
      <c r="FJ86" s="175"/>
      <c r="FK86" s="175"/>
      <c r="FL86" s="175"/>
      <c r="FM86" s="175"/>
      <c r="FN86" s="175"/>
      <c r="FO86" s="175"/>
      <c r="FP86" s="175"/>
      <c r="FQ86" s="175"/>
      <c r="FR86" s="175"/>
      <c r="FS86" s="175"/>
      <c r="FT86" s="175"/>
      <c r="FU86" s="175"/>
      <c r="FV86" s="175"/>
      <c r="FW86" s="175"/>
      <c r="FX86" s="175"/>
      <c r="FY86" s="175"/>
      <c r="FZ86" s="175"/>
      <c r="GA86" s="175"/>
      <c r="GB86" s="175"/>
      <c r="GC86" s="175"/>
      <c r="GD86" s="175"/>
      <c r="GE86" s="175"/>
      <c r="GF86" s="175"/>
      <c r="GG86" s="175"/>
      <c r="GH86" s="175"/>
      <c r="GI86" s="175"/>
      <c r="GJ86" s="175"/>
      <c r="GK86" s="175"/>
      <c r="GL86" s="175"/>
      <c r="GM86" s="175"/>
      <c r="GN86" s="175"/>
      <c r="GO86" s="175"/>
      <c r="GP86" s="175"/>
      <c r="GQ86" s="175"/>
      <c r="GR86" s="175"/>
      <c r="GS86" s="175"/>
      <c r="GT86" s="175"/>
      <c r="GU86" s="175"/>
      <c r="GV86" s="175"/>
      <c r="GW86" s="175"/>
      <c r="GX86" s="175"/>
      <c r="GY86" s="175"/>
      <c r="GZ86" s="175"/>
      <c r="HA86" s="175"/>
      <c r="HB86" s="175"/>
      <c r="HC86" s="175"/>
      <c r="HD86" s="175"/>
      <c r="HE86" s="175"/>
      <c r="HF86" s="175"/>
      <c r="HG86" s="175"/>
      <c r="HH86" s="175"/>
      <c r="HI86" s="175"/>
      <c r="HJ86" s="175"/>
      <c r="HK86" s="175"/>
      <c r="HL86" s="175"/>
      <c r="HM86" s="175"/>
      <c r="HN86" s="175"/>
      <c r="HO86" s="175"/>
      <c r="HP86" s="175"/>
      <c r="HQ86" s="175"/>
      <c r="HR86" s="175"/>
      <c r="HS86" s="175"/>
      <c r="HT86" s="175"/>
      <c r="HU86" s="175"/>
      <c r="HV86" s="175"/>
      <c r="HW86" s="175"/>
      <c r="HX86" s="175"/>
      <c r="HY86" s="175"/>
      <c r="HZ86" s="175"/>
      <c r="IA86" s="175"/>
      <c r="IB86" s="175"/>
      <c r="IC86" s="175"/>
      <c r="ID86" s="175"/>
      <c r="IE86" s="175"/>
      <c r="IF86" s="175"/>
      <c r="IG86" s="175"/>
      <c r="IH86" s="175"/>
      <c r="II86" s="175"/>
      <c r="IJ86" s="175"/>
    </row>
    <row r="87" spans="1:244" s="176" customFormat="1" ht="12.75">
      <c r="A87" s="179"/>
      <c r="B87" s="107"/>
      <c r="C87" s="26"/>
      <c r="D87" s="70"/>
      <c r="E87" s="70"/>
      <c r="F87" s="70"/>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c r="CF87" s="175"/>
      <c r="CG87" s="175"/>
      <c r="CH87" s="175"/>
      <c r="CI87" s="175"/>
      <c r="CJ87" s="175"/>
      <c r="CK87" s="175"/>
      <c r="CL87" s="175"/>
      <c r="CM87" s="175"/>
      <c r="CN87" s="175"/>
      <c r="CO87" s="175"/>
      <c r="CP87" s="175"/>
      <c r="CQ87" s="175"/>
      <c r="CR87" s="175"/>
      <c r="CS87" s="175"/>
      <c r="CT87" s="175"/>
      <c r="CU87" s="175"/>
      <c r="CV87" s="175"/>
      <c r="CW87" s="175"/>
      <c r="CX87" s="175"/>
      <c r="CY87" s="175"/>
      <c r="CZ87" s="175"/>
      <c r="DA87" s="175"/>
      <c r="DB87" s="175"/>
      <c r="DC87" s="175"/>
      <c r="DD87" s="175"/>
      <c r="DE87" s="175"/>
      <c r="DF87" s="175"/>
      <c r="DG87" s="175"/>
      <c r="DH87" s="175"/>
      <c r="DI87" s="175"/>
      <c r="DJ87" s="175"/>
      <c r="DK87" s="175"/>
      <c r="DL87" s="175"/>
      <c r="DM87" s="175"/>
      <c r="DN87" s="175"/>
      <c r="DO87" s="175"/>
      <c r="DP87" s="175"/>
      <c r="DQ87" s="175"/>
      <c r="DR87" s="175"/>
      <c r="DS87" s="175"/>
      <c r="DT87" s="175"/>
      <c r="DU87" s="175"/>
      <c r="DV87" s="175"/>
      <c r="DW87" s="175"/>
      <c r="DX87" s="175"/>
      <c r="DY87" s="175"/>
      <c r="DZ87" s="175"/>
      <c r="EA87" s="175"/>
      <c r="EB87" s="175"/>
      <c r="EC87" s="175"/>
      <c r="ED87" s="175"/>
      <c r="EE87" s="175"/>
      <c r="EF87" s="175"/>
      <c r="EG87" s="175"/>
      <c r="EH87" s="175"/>
      <c r="EI87" s="175"/>
      <c r="EJ87" s="175"/>
      <c r="EK87" s="175"/>
      <c r="EL87" s="175"/>
      <c r="EM87" s="175"/>
      <c r="EN87" s="175"/>
      <c r="EO87" s="175"/>
      <c r="EP87" s="175"/>
      <c r="EQ87" s="175"/>
      <c r="ER87" s="175"/>
      <c r="ES87" s="175"/>
      <c r="ET87" s="175"/>
      <c r="EU87" s="175"/>
      <c r="EV87" s="175"/>
      <c r="EW87" s="175"/>
      <c r="EX87" s="175"/>
      <c r="EY87" s="175"/>
      <c r="EZ87" s="175"/>
      <c r="FA87" s="175"/>
      <c r="FB87" s="175"/>
      <c r="FC87" s="175"/>
      <c r="FD87" s="175"/>
      <c r="FE87" s="175"/>
      <c r="FF87" s="175"/>
      <c r="FG87" s="175"/>
      <c r="FH87" s="175"/>
      <c r="FI87" s="175"/>
      <c r="FJ87" s="175"/>
      <c r="FK87" s="175"/>
      <c r="FL87" s="175"/>
      <c r="FM87" s="175"/>
      <c r="FN87" s="175"/>
      <c r="FO87" s="175"/>
      <c r="FP87" s="175"/>
      <c r="FQ87" s="175"/>
      <c r="FR87" s="175"/>
      <c r="FS87" s="175"/>
      <c r="FT87" s="175"/>
      <c r="FU87" s="175"/>
      <c r="FV87" s="175"/>
      <c r="FW87" s="175"/>
      <c r="FX87" s="175"/>
      <c r="FY87" s="175"/>
      <c r="FZ87" s="175"/>
      <c r="GA87" s="175"/>
      <c r="GB87" s="175"/>
      <c r="GC87" s="175"/>
      <c r="GD87" s="175"/>
      <c r="GE87" s="175"/>
      <c r="GF87" s="175"/>
      <c r="GG87" s="175"/>
      <c r="GH87" s="175"/>
      <c r="GI87" s="175"/>
      <c r="GJ87" s="175"/>
      <c r="GK87" s="175"/>
      <c r="GL87" s="175"/>
      <c r="GM87" s="175"/>
      <c r="GN87" s="175"/>
      <c r="GO87" s="175"/>
      <c r="GP87" s="175"/>
      <c r="GQ87" s="175"/>
      <c r="GR87" s="175"/>
      <c r="GS87" s="175"/>
      <c r="GT87" s="175"/>
      <c r="GU87" s="175"/>
      <c r="GV87" s="175"/>
      <c r="GW87" s="175"/>
      <c r="GX87" s="175"/>
      <c r="GY87" s="175"/>
      <c r="GZ87" s="175"/>
      <c r="HA87" s="175"/>
      <c r="HB87" s="175"/>
      <c r="HC87" s="175"/>
      <c r="HD87" s="175"/>
      <c r="HE87" s="175"/>
      <c r="HF87" s="175"/>
      <c r="HG87" s="175"/>
      <c r="HH87" s="175"/>
      <c r="HI87" s="175"/>
      <c r="HJ87" s="175"/>
      <c r="HK87" s="175"/>
      <c r="HL87" s="175"/>
      <c r="HM87" s="175"/>
      <c r="HN87" s="175"/>
      <c r="HO87" s="175"/>
      <c r="HP87" s="175"/>
      <c r="HQ87" s="175"/>
      <c r="HR87" s="175"/>
      <c r="HS87" s="175"/>
      <c r="HT87" s="175"/>
      <c r="HU87" s="175"/>
      <c r="HV87" s="175"/>
      <c r="HW87" s="175"/>
      <c r="HX87" s="175"/>
      <c r="HY87" s="175"/>
      <c r="HZ87" s="175"/>
      <c r="IA87" s="175"/>
      <c r="IB87" s="175"/>
      <c r="IC87" s="175"/>
      <c r="ID87" s="175"/>
      <c r="IE87" s="175"/>
      <c r="IF87" s="175"/>
      <c r="IG87" s="175"/>
      <c r="IH87" s="175"/>
      <c r="II87" s="175"/>
      <c r="IJ87" s="175"/>
    </row>
    <row r="88" spans="1:244" s="176" customFormat="1" ht="96" customHeight="1">
      <c r="A88" s="179">
        <v>5</v>
      </c>
      <c r="B88" s="107" t="s">
        <v>461</v>
      </c>
      <c r="C88" s="26" t="s">
        <v>26</v>
      </c>
      <c r="D88" s="70">
        <v>24</v>
      </c>
      <c r="E88" s="70"/>
      <c r="F88" s="70">
        <f>+D88*E88</f>
        <v>0</v>
      </c>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c r="CM88" s="175"/>
      <c r="CN88" s="175"/>
      <c r="CO88" s="175"/>
      <c r="CP88" s="175"/>
      <c r="CQ88" s="175"/>
      <c r="CR88" s="175"/>
      <c r="CS88" s="175"/>
      <c r="CT88" s="175"/>
      <c r="CU88" s="175"/>
      <c r="CV88" s="175"/>
      <c r="CW88" s="175"/>
      <c r="CX88" s="175"/>
      <c r="CY88" s="175"/>
      <c r="CZ88" s="175"/>
      <c r="DA88" s="175"/>
      <c r="DB88" s="175"/>
      <c r="DC88" s="175"/>
      <c r="DD88" s="175"/>
      <c r="DE88" s="175"/>
      <c r="DF88" s="175"/>
      <c r="DG88" s="175"/>
      <c r="DH88" s="175"/>
      <c r="DI88" s="175"/>
      <c r="DJ88" s="175"/>
      <c r="DK88" s="175"/>
      <c r="DL88" s="175"/>
      <c r="DM88" s="175"/>
      <c r="DN88" s="175"/>
      <c r="DO88" s="175"/>
      <c r="DP88" s="175"/>
      <c r="DQ88" s="175"/>
      <c r="DR88" s="175"/>
      <c r="DS88" s="175"/>
      <c r="DT88" s="175"/>
      <c r="DU88" s="175"/>
      <c r="DV88" s="175"/>
      <c r="DW88" s="175"/>
      <c r="DX88" s="175"/>
      <c r="DY88" s="175"/>
      <c r="DZ88" s="175"/>
      <c r="EA88" s="175"/>
      <c r="EB88" s="175"/>
      <c r="EC88" s="175"/>
      <c r="ED88" s="175"/>
      <c r="EE88" s="175"/>
      <c r="EF88" s="175"/>
      <c r="EG88" s="175"/>
      <c r="EH88" s="175"/>
      <c r="EI88" s="175"/>
      <c r="EJ88" s="175"/>
      <c r="EK88" s="175"/>
      <c r="EL88" s="175"/>
      <c r="EM88" s="175"/>
      <c r="EN88" s="175"/>
      <c r="EO88" s="175"/>
      <c r="EP88" s="175"/>
      <c r="EQ88" s="175"/>
      <c r="ER88" s="175"/>
      <c r="ES88" s="175"/>
      <c r="ET88" s="175"/>
      <c r="EU88" s="175"/>
      <c r="EV88" s="175"/>
      <c r="EW88" s="175"/>
      <c r="EX88" s="175"/>
      <c r="EY88" s="175"/>
      <c r="EZ88" s="175"/>
      <c r="FA88" s="175"/>
      <c r="FB88" s="175"/>
      <c r="FC88" s="175"/>
      <c r="FD88" s="175"/>
      <c r="FE88" s="175"/>
      <c r="FF88" s="175"/>
      <c r="FG88" s="175"/>
      <c r="FH88" s="175"/>
      <c r="FI88" s="175"/>
      <c r="FJ88" s="175"/>
      <c r="FK88" s="175"/>
      <c r="FL88" s="175"/>
      <c r="FM88" s="175"/>
      <c r="FN88" s="175"/>
      <c r="FO88" s="175"/>
      <c r="FP88" s="175"/>
      <c r="FQ88" s="175"/>
      <c r="FR88" s="175"/>
      <c r="FS88" s="175"/>
      <c r="FT88" s="175"/>
      <c r="FU88" s="175"/>
      <c r="FV88" s="175"/>
      <c r="FW88" s="175"/>
      <c r="FX88" s="175"/>
      <c r="FY88" s="175"/>
      <c r="FZ88" s="175"/>
      <c r="GA88" s="175"/>
      <c r="GB88" s="175"/>
      <c r="GC88" s="175"/>
      <c r="GD88" s="175"/>
      <c r="GE88" s="175"/>
      <c r="GF88" s="175"/>
      <c r="GG88" s="175"/>
      <c r="GH88" s="175"/>
      <c r="GI88" s="175"/>
      <c r="GJ88" s="175"/>
      <c r="GK88" s="175"/>
      <c r="GL88" s="175"/>
      <c r="GM88" s="175"/>
      <c r="GN88" s="175"/>
      <c r="GO88" s="175"/>
      <c r="GP88" s="175"/>
      <c r="GQ88" s="175"/>
      <c r="GR88" s="175"/>
      <c r="GS88" s="175"/>
      <c r="GT88" s="175"/>
      <c r="GU88" s="175"/>
      <c r="GV88" s="175"/>
      <c r="GW88" s="175"/>
      <c r="GX88" s="175"/>
      <c r="GY88" s="175"/>
      <c r="GZ88" s="175"/>
      <c r="HA88" s="175"/>
      <c r="HB88" s="175"/>
      <c r="HC88" s="175"/>
      <c r="HD88" s="175"/>
      <c r="HE88" s="175"/>
      <c r="HF88" s="175"/>
      <c r="HG88" s="175"/>
      <c r="HH88" s="175"/>
      <c r="HI88" s="175"/>
      <c r="HJ88" s="175"/>
      <c r="HK88" s="175"/>
      <c r="HL88" s="175"/>
      <c r="HM88" s="175"/>
      <c r="HN88" s="175"/>
      <c r="HO88" s="175"/>
      <c r="HP88" s="175"/>
      <c r="HQ88" s="175"/>
      <c r="HR88" s="175"/>
      <c r="HS88" s="175"/>
      <c r="HT88" s="175"/>
      <c r="HU88" s="175"/>
      <c r="HV88" s="175"/>
      <c r="HW88" s="175"/>
      <c r="HX88" s="175"/>
      <c r="HY88" s="175"/>
      <c r="HZ88" s="175"/>
      <c r="IA88" s="175"/>
      <c r="IB88" s="175"/>
      <c r="IC88" s="175"/>
      <c r="ID88" s="175"/>
      <c r="IE88" s="175"/>
      <c r="IF88" s="175"/>
      <c r="IG88" s="175"/>
      <c r="IH88" s="175"/>
      <c r="II88" s="175"/>
      <c r="IJ88" s="175"/>
    </row>
    <row r="89" spans="1:244" s="176" customFormat="1" ht="12.75">
      <c r="A89" s="179"/>
      <c r="B89" s="107"/>
      <c r="C89" s="26"/>
      <c r="D89" s="70"/>
      <c r="E89" s="70"/>
      <c r="F89" s="70"/>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c r="CM89" s="175"/>
      <c r="CN89" s="175"/>
      <c r="CO89" s="175"/>
      <c r="CP89" s="175"/>
      <c r="CQ89" s="175"/>
      <c r="CR89" s="175"/>
      <c r="CS89" s="175"/>
      <c r="CT89" s="175"/>
      <c r="CU89" s="175"/>
      <c r="CV89" s="175"/>
      <c r="CW89" s="175"/>
      <c r="CX89" s="175"/>
      <c r="CY89" s="175"/>
      <c r="CZ89" s="175"/>
      <c r="DA89" s="175"/>
      <c r="DB89" s="175"/>
      <c r="DC89" s="175"/>
      <c r="DD89" s="175"/>
      <c r="DE89" s="175"/>
      <c r="DF89" s="175"/>
      <c r="DG89" s="175"/>
      <c r="DH89" s="175"/>
      <c r="DI89" s="175"/>
      <c r="DJ89" s="175"/>
      <c r="DK89" s="175"/>
      <c r="DL89" s="175"/>
      <c r="DM89" s="175"/>
      <c r="DN89" s="175"/>
      <c r="DO89" s="175"/>
      <c r="DP89" s="175"/>
      <c r="DQ89" s="175"/>
      <c r="DR89" s="175"/>
      <c r="DS89" s="175"/>
      <c r="DT89" s="175"/>
      <c r="DU89" s="175"/>
      <c r="DV89" s="175"/>
      <c r="DW89" s="175"/>
      <c r="DX89" s="175"/>
      <c r="DY89" s="175"/>
      <c r="DZ89" s="175"/>
      <c r="EA89" s="175"/>
      <c r="EB89" s="175"/>
      <c r="EC89" s="175"/>
      <c r="ED89" s="175"/>
      <c r="EE89" s="175"/>
      <c r="EF89" s="175"/>
      <c r="EG89" s="175"/>
      <c r="EH89" s="175"/>
      <c r="EI89" s="175"/>
      <c r="EJ89" s="175"/>
      <c r="EK89" s="175"/>
      <c r="EL89" s="175"/>
      <c r="EM89" s="175"/>
      <c r="EN89" s="175"/>
      <c r="EO89" s="175"/>
      <c r="EP89" s="175"/>
      <c r="EQ89" s="175"/>
      <c r="ER89" s="175"/>
      <c r="ES89" s="175"/>
      <c r="ET89" s="175"/>
      <c r="EU89" s="175"/>
      <c r="EV89" s="175"/>
      <c r="EW89" s="175"/>
      <c r="EX89" s="175"/>
      <c r="EY89" s="175"/>
      <c r="EZ89" s="175"/>
      <c r="FA89" s="175"/>
      <c r="FB89" s="175"/>
      <c r="FC89" s="175"/>
      <c r="FD89" s="175"/>
      <c r="FE89" s="175"/>
      <c r="FF89" s="175"/>
      <c r="FG89" s="175"/>
      <c r="FH89" s="175"/>
      <c r="FI89" s="175"/>
      <c r="FJ89" s="175"/>
      <c r="FK89" s="175"/>
      <c r="FL89" s="175"/>
      <c r="FM89" s="175"/>
      <c r="FN89" s="175"/>
      <c r="FO89" s="175"/>
      <c r="FP89" s="175"/>
      <c r="FQ89" s="175"/>
      <c r="FR89" s="175"/>
      <c r="FS89" s="175"/>
      <c r="FT89" s="175"/>
      <c r="FU89" s="175"/>
      <c r="FV89" s="175"/>
      <c r="FW89" s="175"/>
      <c r="FX89" s="175"/>
      <c r="FY89" s="175"/>
      <c r="FZ89" s="175"/>
      <c r="GA89" s="175"/>
      <c r="GB89" s="175"/>
      <c r="GC89" s="175"/>
      <c r="GD89" s="175"/>
      <c r="GE89" s="175"/>
      <c r="GF89" s="175"/>
      <c r="GG89" s="175"/>
      <c r="GH89" s="175"/>
      <c r="GI89" s="175"/>
      <c r="GJ89" s="175"/>
      <c r="GK89" s="175"/>
      <c r="GL89" s="175"/>
      <c r="GM89" s="175"/>
      <c r="GN89" s="175"/>
      <c r="GO89" s="175"/>
      <c r="GP89" s="175"/>
      <c r="GQ89" s="175"/>
      <c r="GR89" s="175"/>
      <c r="GS89" s="175"/>
      <c r="GT89" s="175"/>
      <c r="GU89" s="175"/>
      <c r="GV89" s="175"/>
      <c r="GW89" s="175"/>
      <c r="GX89" s="175"/>
      <c r="GY89" s="175"/>
      <c r="GZ89" s="175"/>
      <c r="HA89" s="175"/>
      <c r="HB89" s="175"/>
      <c r="HC89" s="175"/>
      <c r="HD89" s="175"/>
      <c r="HE89" s="175"/>
      <c r="HF89" s="175"/>
      <c r="HG89" s="175"/>
      <c r="HH89" s="175"/>
      <c r="HI89" s="175"/>
      <c r="HJ89" s="175"/>
      <c r="HK89" s="175"/>
      <c r="HL89" s="175"/>
      <c r="HM89" s="175"/>
      <c r="HN89" s="175"/>
      <c r="HO89" s="175"/>
      <c r="HP89" s="175"/>
      <c r="HQ89" s="175"/>
      <c r="HR89" s="175"/>
      <c r="HS89" s="175"/>
      <c r="HT89" s="175"/>
      <c r="HU89" s="175"/>
      <c r="HV89" s="175"/>
      <c r="HW89" s="175"/>
      <c r="HX89" s="175"/>
      <c r="HY89" s="175"/>
      <c r="HZ89" s="175"/>
      <c r="IA89" s="175"/>
      <c r="IB89" s="175"/>
      <c r="IC89" s="175"/>
      <c r="ID89" s="175"/>
      <c r="IE89" s="175"/>
      <c r="IF89" s="175"/>
      <c r="IG89" s="175"/>
      <c r="IH89" s="175"/>
      <c r="II89" s="175"/>
      <c r="IJ89" s="175"/>
    </row>
    <row r="90" spans="1:244" s="176" customFormat="1" ht="38.25">
      <c r="A90" s="179">
        <v>6</v>
      </c>
      <c r="B90" s="107" t="s">
        <v>462</v>
      </c>
      <c r="C90" s="26" t="s">
        <v>26</v>
      </c>
      <c r="D90" s="70">
        <v>6.8</v>
      </c>
      <c r="E90" s="70"/>
      <c r="F90" s="70">
        <f>+D90*E90</f>
        <v>0</v>
      </c>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5"/>
      <c r="CN90" s="175"/>
      <c r="CO90" s="175"/>
      <c r="CP90" s="175"/>
      <c r="CQ90" s="175"/>
      <c r="CR90" s="175"/>
      <c r="CS90" s="175"/>
      <c r="CT90" s="175"/>
      <c r="CU90" s="175"/>
      <c r="CV90" s="175"/>
      <c r="CW90" s="175"/>
      <c r="CX90" s="175"/>
      <c r="CY90" s="175"/>
      <c r="CZ90" s="175"/>
      <c r="DA90" s="175"/>
      <c r="DB90" s="175"/>
      <c r="DC90" s="175"/>
      <c r="DD90" s="175"/>
      <c r="DE90" s="175"/>
      <c r="DF90" s="175"/>
      <c r="DG90" s="175"/>
      <c r="DH90" s="175"/>
      <c r="DI90" s="175"/>
      <c r="DJ90" s="175"/>
      <c r="DK90" s="175"/>
      <c r="DL90" s="175"/>
      <c r="DM90" s="175"/>
      <c r="DN90" s="175"/>
      <c r="DO90" s="175"/>
      <c r="DP90" s="175"/>
      <c r="DQ90" s="175"/>
      <c r="DR90" s="175"/>
      <c r="DS90" s="175"/>
      <c r="DT90" s="175"/>
      <c r="DU90" s="175"/>
      <c r="DV90" s="175"/>
      <c r="DW90" s="175"/>
      <c r="DX90" s="175"/>
      <c r="DY90" s="175"/>
      <c r="DZ90" s="175"/>
      <c r="EA90" s="175"/>
      <c r="EB90" s="175"/>
      <c r="EC90" s="175"/>
      <c r="ED90" s="175"/>
      <c r="EE90" s="175"/>
      <c r="EF90" s="175"/>
      <c r="EG90" s="175"/>
      <c r="EH90" s="175"/>
      <c r="EI90" s="175"/>
      <c r="EJ90" s="175"/>
      <c r="EK90" s="175"/>
      <c r="EL90" s="175"/>
      <c r="EM90" s="175"/>
      <c r="EN90" s="175"/>
      <c r="EO90" s="175"/>
      <c r="EP90" s="175"/>
      <c r="EQ90" s="175"/>
      <c r="ER90" s="175"/>
      <c r="ES90" s="175"/>
      <c r="ET90" s="175"/>
      <c r="EU90" s="175"/>
      <c r="EV90" s="175"/>
      <c r="EW90" s="175"/>
      <c r="EX90" s="175"/>
      <c r="EY90" s="175"/>
      <c r="EZ90" s="175"/>
      <c r="FA90" s="175"/>
      <c r="FB90" s="175"/>
      <c r="FC90" s="175"/>
      <c r="FD90" s="175"/>
      <c r="FE90" s="175"/>
      <c r="FF90" s="175"/>
      <c r="FG90" s="175"/>
      <c r="FH90" s="175"/>
      <c r="FI90" s="175"/>
      <c r="FJ90" s="175"/>
      <c r="FK90" s="175"/>
      <c r="FL90" s="175"/>
      <c r="FM90" s="175"/>
      <c r="FN90" s="175"/>
      <c r="FO90" s="175"/>
      <c r="FP90" s="175"/>
      <c r="FQ90" s="175"/>
      <c r="FR90" s="175"/>
      <c r="FS90" s="175"/>
      <c r="FT90" s="175"/>
      <c r="FU90" s="175"/>
      <c r="FV90" s="175"/>
      <c r="FW90" s="175"/>
      <c r="FX90" s="175"/>
      <c r="FY90" s="175"/>
      <c r="FZ90" s="175"/>
      <c r="GA90" s="175"/>
      <c r="GB90" s="175"/>
      <c r="GC90" s="175"/>
      <c r="GD90" s="175"/>
      <c r="GE90" s="175"/>
      <c r="GF90" s="175"/>
      <c r="GG90" s="175"/>
      <c r="GH90" s="175"/>
      <c r="GI90" s="175"/>
      <c r="GJ90" s="175"/>
      <c r="GK90" s="175"/>
      <c r="GL90" s="175"/>
      <c r="GM90" s="175"/>
      <c r="GN90" s="175"/>
      <c r="GO90" s="175"/>
      <c r="GP90" s="175"/>
      <c r="GQ90" s="175"/>
      <c r="GR90" s="175"/>
      <c r="GS90" s="175"/>
      <c r="GT90" s="175"/>
      <c r="GU90" s="175"/>
      <c r="GV90" s="175"/>
      <c r="GW90" s="175"/>
      <c r="GX90" s="175"/>
      <c r="GY90" s="175"/>
      <c r="GZ90" s="175"/>
      <c r="HA90" s="175"/>
      <c r="HB90" s="175"/>
      <c r="HC90" s="175"/>
      <c r="HD90" s="175"/>
      <c r="HE90" s="175"/>
      <c r="HF90" s="175"/>
      <c r="HG90" s="175"/>
      <c r="HH90" s="175"/>
      <c r="HI90" s="175"/>
      <c r="HJ90" s="175"/>
      <c r="HK90" s="175"/>
      <c r="HL90" s="175"/>
      <c r="HM90" s="175"/>
      <c r="HN90" s="175"/>
      <c r="HO90" s="175"/>
      <c r="HP90" s="175"/>
      <c r="HQ90" s="175"/>
      <c r="HR90" s="175"/>
      <c r="HS90" s="175"/>
      <c r="HT90" s="175"/>
      <c r="HU90" s="175"/>
      <c r="HV90" s="175"/>
      <c r="HW90" s="175"/>
      <c r="HX90" s="175"/>
      <c r="HY90" s="175"/>
      <c r="HZ90" s="175"/>
      <c r="IA90" s="175"/>
      <c r="IB90" s="175"/>
      <c r="IC90" s="175"/>
      <c r="ID90" s="175"/>
      <c r="IE90" s="175"/>
      <c r="IF90" s="175"/>
      <c r="IG90" s="175"/>
      <c r="IH90" s="175"/>
      <c r="II90" s="175"/>
      <c r="IJ90" s="175"/>
    </row>
    <row r="91" spans="1:244" s="176" customFormat="1" ht="12.75">
      <c r="A91" s="179"/>
      <c r="B91" s="107"/>
      <c r="C91" s="26"/>
      <c r="D91" s="70"/>
      <c r="E91" s="70"/>
      <c r="F91" s="70"/>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c r="CM91" s="175"/>
      <c r="CN91" s="175"/>
      <c r="CO91" s="175"/>
      <c r="CP91" s="175"/>
      <c r="CQ91" s="175"/>
      <c r="CR91" s="175"/>
      <c r="CS91" s="175"/>
      <c r="CT91" s="175"/>
      <c r="CU91" s="175"/>
      <c r="CV91" s="175"/>
      <c r="CW91" s="175"/>
      <c r="CX91" s="175"/>
      <c r="CY91" s="175"/>
      <c r="CZ91" s="175"/>
      <c r="DA91" s="175"/>
      <c r="DB91" s="175"/>
      <c r="DC91" s="175"/>
      <c r="DD91" s="175"/>
      <c r="DE91" s="175"/>
      <c r="DF91" s="175"/>
      <c r="DG91" s="175"/>
      <c r="DH91" s="175"/>
      <c r="DI91" s="175"/>
      <c r="DJ91" s="175"/>
      <c r="DK91" s="175"/>
      <c r="DL91" s="175"/>
      <c r="DM91" s="175"/>
      <c r="DN91" s="175"/>
      <c r="DO91" s="175"/>
      <c r="DP91" s="175"/>
      <c r="DQ91" s="175"/>
      <c r="DR91" s="175"/>
      <c r="DS91" s="175"/>
      <c r="DT91" s="175"/>
      <c r="DU91" s="175"/>
      <c r="DV91" s="175"/>
      <c r="DW91" s="175"/>
      <c r="DX91" s="175"/>
      <c r="DY91" s="175"/>
      <c r="DZ91" s="175"/>
      <c r="EA91" s="175"/>
      <c r="EB91" s="175"/>
      <c r="EC91" s="175"/>
      <c r="ED91" s="175"/>
      <c r="EE91" s="175"/>
      <c r="EF91" s="175"/>
      <c r="EG91" s="175"/>
      <c r="EH91" s="175"/>
      <c r="EI91" s="175"/>
      <c r="EJ91" s="175"/>
      <c r="EK91" s="175"/>
      <c r="EL91" s="175"/>
      <c r="EM91" s="175"/>
      <c r="EN91" s="175"/>
      <c r="EO91" s="175"/>
      <c r="EP91" s="175"/>
      <c r="EQ91" s="175"/>
      <c r="ER91" s="175"/>
      <c r="ES91" s="175"/>
      <c r="ET91" s="175"/>
      <c r="EU91" s="175"/>
      <c r="EV91" s="175"/>
      <c r="EW91" s="175"/>
      <c r="EX91" s="175"/>
      <c r="EY91" s="175"/>
      <c r="EZ91" s="175"/>
      <c r="FA91" s="175"/>
      <c r="FB91" s="175"/>
      <c r="FC91" s="175"/>
      <c r="FD91" s="175"/>
      <c r="FE91" s="175"/>
      <c r="FF91" s="175"/>
      <c r="FG91" s="175"/>
      <c r="FH91" s="175"/>
      <c r="FI91" s="175"/>
      <c r="FJ91" s="175"/>
      <c r="FK91" s="175"/>
      <c r="FL91" s="175"/>
      <c r="FM91" s="175"/>
      <c r="FN91" s="175"/>
      <c r="FO91" s="175"/>
      <c r="FP91" s="175"/>
      <c r="FQ91" s="175"/>
      <c r="FR91" s="175"/>
      <c r="FS91" s="175"/>
      <c r="FT91" s="175"/>
      <c r="FU91" s="175"/>
      <c r="FV91" s="175"/>
      <c r="FW91" s="175"/>
      <c r="FX91" s="175"/>
      <c r="FY91" s="175"/>
      <c r="FZ91" s="175"/>
      <c r="GA91" s="175"/>
      <c r="GB91" s="175"/>
      <c r="GC91" s="175"/>
      <c r="GD91" s="175"/>
      <c r="GE91" s="175"/>
      <c r="GF91" s="175"/>
      <c r="GG91" s="175"/>
      <c r="GH91" s="175"/>
      <c r="GI91" s="175"/>
      <c r="GJ91" s="175"/>
      <c r="GK91" s="175"/>
      <c r="GL91" s="175"/>
      <c r="GM91" s="175"/>
      <c r="GN91" s="175"/>
      <c r="GO91" s="175"/>
      <c r="GP91" s="175"/>
      <c r="GQ91" s="175"/>
      <c r="GR91" s="175"/>
      <c r="GS91" s="175"/>
      <c r="GT91" s="175"/>
      <c r="GU91" s="175"/>
      <c r="GV91" s="175"/>
      <c r="GW91" s="175"/>
      <c r="GX91" s="175"/>
      <c r="GY91" s="175"/>
      <c r="GZ91" s="175"/>
      <c r="HA91" s="175"/>
      <c r="HB91" s="175"/>
      <c r="HC91" s="175"/>
      <c r="HD91" s="175"/>
      <c r="HE91" s="175"/>
      <c r="HF91" s="175"/>
      <c r="HG91" s="175"/>
      <c r="HH91" s="175"/>
      <c r="HI91" s="175"/>
      <c r="HJ91" s="175"/>
      <c r="HK91" s="175"/>
      <c r="HL91" s="175"/>
      <c r="HM91" s="175"/>
      <c r="HN91" s="175"/>
      <c r="HO91" s="175"/>
      <c r="HP91" s="175"/>
      <c r="HQ91" s="175"/>
      <c r="HR91" s="175"/>
      <c r="HS91" s="175"/>
      <c r="HT91" s="175"/>
      <c r="HU91" s="175"/>
      <c r="HV91" s="175"/>
      <c r="HW91" s="175"/>
      <c r="HX91" s="175"/>
      <c r="HY91" s="175"/>
      <c r="HZ91" s="175"/>
      <c r="IA91" s="175"/>
      <c r="IB91" s="175"/>
      <c r="IC91" s="175"/>
      <c r="ID91" s="175"/>
      <c r="IE91" s="175"/>
      <c r="IF91" s="175"/>
      <c r="IG91" s="175"/>
      <c r="IH91" s="175"/>
      <c r="II91" s="175"/>
      <c r="IJ91" s="175"/>
    </row>
    <row r="92" spans="1:244" s="176" customFormat="1" ht="51">
      <c r="A92" s="179">
        <v>7</v>
      </c>
      <c r="B92" s="107" t="s">
        <v>202</v>
      </c>
      <c r="C92" s="26" t="s">
        <v>25</v>
      </c>
      <c r="D92" s="70">
        <v>157</v>
      </c>
      <c r="E92" s="70"/>
      <c r="F92" s="70">
        <f>+D92*E92</f>
        <v>0</v>
      </c>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c r="CM92" s="175"/>
      <c r="CN92" s="175"/>
      <c r="CO92" s="175"/>
      <c r="CP92" s="175"/>
      <c r="CQ92" s="175"/>
      <c r="CR92" s="175"/>
      <c r="CS92" s="175"/>
      <c r="CT92" s="175"/>
      <c r="CU92" s="175"/>
      <c r="CV92" s="175"/>
      <c r="CW92" s="175"/>
      <c r="CX92" s="175"/>
      <c r="CY92" s="175"/>
      <c r="CZ92" s="175"/>
      <c r="DA92" s="175"/>
      <c r="DB92" s="175"/>
      <c r="DC92" s="175"/>
      <c r="DD92" s="175"/>
      <c r="DE92" s="175"/>
      <c r="DF92" s="175"/>
      <c r="DG92" s="175"/>
      <c r="DH92" s="175"/>
      <c r="DI92" s="175"/>
      <c r="DJ92" s="175"/>
      <c r="DK92" s="175"/>
      <c r="DL92" s="175"/>
      <c r="DM92" s="175"/>
      <c r="DN92" s="175"/>
      <c r="DO92" s="175"/>
      <c r="DP92" s="175"/>
      <c r="DQ92" s="175"/>
      <c r="DR92" s="175"/>
      <c r="DS92" s="175"/>
      <c r="DT92" s="175"/>
      <c r="DU92" s="175"/>
      <c r="DV92" s="175"/>
      <c r="DW92" s="175"/>
      <c r="DX92" s="175"/>
      <c r="DY92" s="175"/>
      <c r="DZ92" s="175"/>
      <c r="EA92" s="175"/>
      <c r="EB92" s="175"/>
      <c r="EC92" s="175"/>
      <c r="ED92" s="175"/>
      <c r="EE92" s="175"/>
      <c r="EF92" s="175"/>
      <c r="EG92" s="175"/>
      <c r="EH92" s="175"/>
      <c r="EI92" s="175"/>
      <c r="EJ92" s="175"/>
      <c r="EK92" s="175"/>
      <c r="EL92" s="175"/>
      <c r="EM92" s="175"/>
      <c r="EN92" s="175"/>
      <c r="EO92" s="175"/>
      <c r="EP92" s="175"/>
      <c r="EQ92" s="175"/>
      <c r="ER92" s="175"/>
      <c r="ES92" s="175"/>
      <c r="ET92" s="175"/>
      <c r="EU92" s="175"/>
      <c r="EV92" s="175"/>
      <c r="EW92" s="175"/>
      <c r="EX92" s="175"/>
      <c r="EY92" s="175"/>
      <c r="EZ92" s="175"/>
      <c r="FA92" s="175"/>
      <c r="FB92" s="175"/>
      <c r="FC92" s="175"/>
      <c r="FD92" s="175"/>
      <c r="FE92" s="175"/>
      <c r="FF92" s="175"/>
      <c r="FG92" s="175"/>
      <c r="FH92" s="175"/>
      <c r="FI92" s="175"/>
      <c r="FJ92" s="175"/>
      <c r="FK92" s="175"/>
      <c r="FL92" s="175"/>
      <c r="FM92" s="175"/>
      <c r="FN92" s="175"/>
      <c r="FO92" s="175"/>
      <c r="FP92" s="175"/>
      <c r="FQ92" s="175"/>
      <c r="FR92" s="175"/>
      <c r="FS92" s="175"/>
      <c r="FT92" s="175"/>
      <c r="FU92" s="175"/>
      <c r="FV92" s="175"/>
      <c r="FW92" s="175"/>
      <c r="FX92" s="175"/>
      <c r="FY92" s="175"/>
      <c r="FZ92" s="175"/>
      <c r="GA92" s="175"/>
      <c r="GB92" s="175"/>
      <c r="GC92" s="175"/>
      <c r="GD92" s="175"/>
      <c r="GE92" s="175"/>
      <c r="GF92" s="175"/>
      <c r="GG92" s="175"/>
      <c r="GH92" s="175"/>
      <c r="GI92" s="175"/>
      <c r="GJ92" s="175"/>
      <c r="GK92" s="175"/>
      <c r="GL92" s="175"/>
      <c r="GM92" s="175"/>
      <c r="GN92" s="175"/>
      <c r="GO92" s="175"/>
      <c r="GP92" s="175"/>
      <c r="GQ92" s="175"/>
      <c r="GR92" s="175"/>
      <c r="GS92" s="175"/>
      <c r="GT92" s="175"/>
      <c r="GU92" s="175"/>
      <c r="GV92" s="175"/>
      <c r="GW92" s="175"/>
      <c r="GX92" s="175"/>
      <c r="GY92" s="175"/>
      <c r="GZ92" s="175"/>
      <c r="HA92" s="175"/>
      <c r="HB92" s="175"/>
      <c r="HC92" s="175"/>
      <c r="HD92" s="175"/>
      <c r="HE92" s="175"/>
      <c r="HF92" s="175"/>
      <c r="HG92" s="175"/>
      <c r="HH92" s="175"/>
      <c r="HI92" s="175"/>
      <c r="HJ92" s="175"/>
      <c r="HK92" s="175"/>
      <c r="HL92" s="175"/>
      <c r="HM92" s="175"/>
      <c r="HN92" s="175"/>
      <c r="HO92" s="175"/>
      <c r="HP92" s="175"/>
      <c r="HQ92" s="175"/>
      <c r="HR92" s="175"/>
      <c r="HS92" s="175"/>
      <c r="HT92" s="175"/>
      <c r="HU92" s="175"/>
      <c r="HV92" s="175"/>
      <c r="HW92" s="175"/>
      <c r="HX92" s="175"/>
      <c r="HY92" s="175"/>
      <c r="HZ92" s="175"/>
      <c r="IA92" s="175"/>
      <c r="IB92" s="175"/>
      <c r="IC92" s="175"/>
      <c r="ID92" s="175"/>
      <c r="IE92" s="175"/>
      <c r="IF92" s="175"/>
      <c r="IG92" s="175"/>
      <c r="IH92" s="175"/>
      <c r="II92" s="175"/>
      <c r="IJ92" s="175"/>
    </row>
    <row r="93" spans="1:244" s="176" customFormat="1" ht="12.75">
      <c r="A93" s="179"/>
      <c r="B93" s="107"/>
      <c r="C93" s="26"/>
      <c r="D93" s="70"/>
      <c r="E93" s="70"/>
      <c r="F93" s="70"/>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c r="CF93" s="175"/>
      <c r="CG93" s="175"/>
      <c r="CH93" s="175"/>
      <c r="CI93" s="175"/>
      <c r="CJ93" s="175"/>
      <c r="CK93" s="175"/>
      <c r="CL93" s="175"/>
      <c r="CM93" s="175"/>
      <c r="CN93" s="175"/>
      <c r="CO93" s="175"/>
      <c r="CP93" s="175"/>
      <c r="CQ93" s="175"/>
      <c r="CR93" s="175"/>
      <c r="CS93" s="175"/>
      <c r="CT93" s="175"/>
      <c r="CU93" s="175"/>
      <c r="CV93" s="175"/>
      <c r="CW93" s="175"/>
      <c r="CX93" s="175"/>
      <c r="CY93" s="175"/>
      <c r="CZ93" s="175"/>
      <c r="DA93" s="175"/>
      <c r="DB93" s="175"/>
      <c r="DC93" s="175"/>
      <c r="DD93" s="175"/>
      <c r="DE93" s="175"/>
      <c r="DF93" s="175"/>
      <c r="DG93" s="175"/>
      <c r="DH93" s="175"/>
      <c r="DI93" s="175"/>
      <c r="DJ93" s="175"/>
      <c r="DK93" s="175"/>
      <c r="DL93" s="175"/>
      <c r="DM93" s="175"/>
      <c r="DN93" s="175"/>
      <c r="DO93" s="175"/>
      <c r="DP93" s="175"/>
      <c r="DQ93" s="175"/>
      <c r="DR93" s="175"/>
      <c r="DS93" s="175"/>
      <c r="DT93" s="175"/>
      <c r="DU93" s="175"/>
      <c r="DV93" s="175"/>
      <c r="DW93" s="175"/>
      <c r="DX93" s="175"/>
      <c r="DY93" s="175"/>
      <c r="DZ93" s="175"/>
      <c r="EA93" s="175"/>
      <c r="EB93" s="175"/>
      <c r="EC93" s="175"/>
      <c r="ED93" s="175"/>
      <c r="EE93" s="175"/>
      <c r="EF93" s="175"/>
      <c r="EG93" s="175"/>
      <c r="EH93" s="175"/>
      <c r="EI93" s="175"/>
      <c r="EJ93" s="175"/>
      <c r="EK93" s="175"/>
      <c r="EL93" s="175"/>
      <c r="EM93" s="175"/>
      <c r="EN93" s="175"/>
      <c r="EO93" s="175"/>
      <c r="EP93" s="175"/>
      <c r="EQ93" s="175"/>
      <c r="ER93" s="175"/>
      <c r="ES93" s="175"/>
      <c r="ET93" s="175"/>
      <c r="EU93" s="175"/>
      <c r="EV93" s="175"/>
      <c r="EW93" s="175"/>
      <c r="EX93" s="175"/>
      <c r="EY93" s="175"/>
      <c r="EZ93" s="175"/>
      <c r="FA93" s="175"/>
      <c r="FB93" s="175"/>
      <c r="FC93" s="175"/>
      <c r="FD93" s="175"/>
      <c r="FE93" s="175"/>
      <c r="FF93" s="175"/>
      <c r="FG93" s="175"/>
      <c r="FH93" s="175"/>
      <c r="FI93" s="175"/>
      <c r="FJ93" s="175"/>
      <c r="FK93" s="175"/>
      <c r="FL93" s="175"/>
      <c r="FM93" s="175"/>
      <c r="FN93" s="175"/>
      <c r="FO93" s="175"/>
      <c r="FP93" s="175"/>
      <c r="FQ93" s="175"/>
      <c r="FR93" s="175"/>
      <c r="FS93" s="175"/>
      <c r="FT93" s="175"/>
      <c r="FU93" s="175"/>
      <c r="FV93" s="175"/>
      <c r="FW93" s="175"/>
      <c r="FX93" s="175"/>
      <c r="FY93" s="175"/>
      <c r="FZ93" s="175"/>
      <c r="GA93" s="175"/>
      <c r="GB93" s="175"/>
      <c r="GC93" s="175"/>
      <c r="GD93" s="175"/>
      <c r="GE93" s="175"/>
      <c r="GF93" s="175"/>
      <c r="GG93" s="175"/>
      <c r="GH93" s="175"/>
      <c r="GI93" s="175"/>
      <c r="GJ93" s="175"/>
      <c r="GK93" s="175"/>
      <c r="GL93" s="175"/>
      <c r="GM93" s="175"/>
      <c r="GN93" s="175"/>
      <c r="GO93" s="175"/>
      <c r="GP93" s="175"/>
      <c r="GQ93" s="175"/>
      <c r="GR93" s="175"/>
      <c r="GS93" s="175"/>
      <c r="GT93" s="175"/>
      <c r="GU93" s="175"/>
      <c r="GV93" s="175"/>
      <c r="GW93" s="175"/>
      <c r="GX93" s="175"/>
      <c r="GY93" s="175"/>
      <c r="GZ93" s="175"/>
      <c r="HA93" s="175"/>
      <c r="HB93" s="175"/>
      <c r="HC93" s="175"/>
      <c r="HD93" s="175"/>
      <c r="HE93" s="175"/>
      <c r="HF93" s="175"/>
      <c r="HG93" s="175"/>
      <c r="HH93" s="175"/>
      <c r="HI93" s="175"/>
      <c r="HJ93" s="175"/>
      <c r="HK93" s="175"/>
      <c r="HL93" s="175"/>
      <c r="HM93" s="175"/>
      <c r="HN93" s="175"/>
      <c r="HO93" s="175"/>
      <c r="HP93" s="175"/>
      <c r="HQ93" s="175"/>
      <c r="HR93" s="175"/>
      <c r="HS93" s="175"/>
      <c r="HT93" s="175"/>
      <c r="HU93" s="175"/>
      <c r="HV93" s="175"/>
      <c r="HW93" s="175"/>
      <c r="HX93" s="175"/>
      <c r="HY93" s="175"/>
      <c r="HZ93" s="175"/>
      <c r="IA93" s="175"/>
      <c r="IB93" s="175"/>
      <c r="IC93" s="175"/>
      <c r="ID93" s="175"/>
      <c r="IE93" s="175"/>
      <c r="IF93" s="175"/>
      <c r="IG93" s="175"/>
      <c r="IH93" s="175"/>
      <c r="II93" s="175"/>
      <c r="IJ93" s="175"/>
    </row>
    <row r="94" spans="1:244" s="176" customFormat="1" ht="38.25">
      <c r="A94" s="179">
        <v>8</v>
      </c>
      <c r="B94" s="107" t="s">
        <v>201</v>
      </c>
      <c r="C94" s="26" t="s">
        <v>26</v>
      </c>
      <c r="D94" s="70">
        <v>22.5</v>
      </c>
      <c r="E94" s="70"/>
      <c r="F94" s="70">
        <f>+D94*E94</f>
        <v>0</v>
      </c>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c r="CM94" s="175"/>
      <c r="CN94" s="175"/>
      <c r="CO94" s="175"/>
      <c r="CP94" s="175"/>
      <c r="CQ94" s="175"/>
      <c r="CR94" s="175"/>
      <c r="CS94" s="175"/>
      <c r="CT94" s="175"/>
      <c r="CU94" s="175"/>
      <c r="CV94" s="175"/>
      <c r="CW94" s="175"/>
      <c r="CX94" s="175"/>
      <c r="CY94" s="175"/>
      <c r="CZ94" s="175"/>
      <c r="DA94" s="175"/>
      <c r="DB94" s="175"/>
      <c r="DC94" s="175"/>
      <c r="DD94" s="175"/>
      <c r="DE94" s="175"/>
      <c r="DF94" s="175"/>
      <c r="DG94" s="175"/>
      <c r="DH94" s="175"/>
      <c r="DI94" s="175"/>
      <c r="DJ94" s="175"/>
      <c r="DK94" s="175"/>
      <c r="DL94" s="175"/>
      <c r="DM94" s="175"/>
      <c r="DN94" s="175"/>
      <c r="DO94" s="175"/>
      <c r="DP94" s="175"/>
      <c r="DQ94" s="175"/>
      <c r="DR94" s="175"/>
      <c r="DS94" s="175"/>
      <c r="DT94" s="175"/>
      <c r="DU94" s="175"/>
      <c r="DV94" s="175"/>
      <c r="DW94" s="175"/>
      <c r="DX94" s="175"/>
      <c r="DY94" s="175"/>
      <c r="DZ94" s="175"/>
      <c r="EA94" s="175"/>
      <c r="EB94" s="175"/>
      <c r="EC94" s="175"/>
      <c r="ED94" s="175"/>
      <c r="EE94" s="175"/>
      <c r="EF94" s="175"/>
      <c r="EG94" s="175"/>
      <c r="EH94" s="175"/>
      <c r="EI94" s="175"/>
      <c r="EJ94" s="175"/>
      <c r="EK94" s="175"/>
      <c r="EL94" s="175"/>
      <c r="EM94" s="175"/>
      <c r="EN94" s="175"/>
      <c r="EO94" s="175"/>
      <c r="EP94" s="175"/>
      <c r="EQ94" s="175"/>
      <c r="ER94" s="175"/>
      <c r="ES94" s="175"/>
      <c r="ET94" s="175"/>
      <c r="EU94" s="175"/>
      <c r="EV94" s="175"/>
      <c r="EW94" s="175"/>
      <c r="EX94" s="175"/>
      <c r="EY94" s="175"/>
      <c r="EZ94" s="175"/>
      <c r="FA94" s="175"/>
      <c r="FB94" s="175"/>
      <c r="FC94" s="175"/>
      <c r="FD94" s="175"/>
      <c r="FE94" s="175"/>
      <c r="FF94" s="175"/>
      <c r="FG94" s="175"/>
      <c r="FH94" s="175"/>
      <c r="FI94" s="175"/>
      <c r="FJ94" s="175"/>
      <c r="FK94" s="175"/>
      <c r="FL94" s="175"/>
      <c r="FM94" s="175"/>
      <c r="FN94" s="175"/>
      <c r="FO94" s="175"/>
      <c r="FP94" s="175"/>
      <c r="FQ94" s="175"/>
      <c r="FR94" s="175"/>
      <c r="FS94" s="175"/>
      <c r="FT94" s="175"/>
      <c r="FU94" s="175"/>
      <c r="FV94" s="175"/>
      <c r="FW94" s="175"/>
      <c r="FX94" s="175"/>
      <c r="FY94" s="175"/>
      <c r="FZ94" s="175"/>
      <c r="GA94" s="175"/>
      <c r="GB94" s="175"/>
      <c r="GC94" s="175"/>
      <c r="GD94" s="175"/>
      <c r="GE94" s="175"/>
      <c r="GF94" s="175"/>
      <c r="GG94" s="175"/>
      <c r="GH94" s="175"/>
      <c r="GI94" s="175"/>
      <c r="GJ94" s="175"/>
      <c r="GK94" s="175"/>
      <c r="GL94" s="175"/>
      <c r="GM94" s="175"/>
      <c r="GN94" s="175"/>
      <c r="GO94" s="175"/>
      <c r="GP94" s="175"/>
      <c r="GQ94" s="175"/>
      <c r="GR94" s="175"/>
      <c r="GS94" s="175"/>
      <c r="GT94" s="175"/>
      <c r="GU94" s="175"/>
      <c r="GV94" s="175"/>
      <c r="GW94" s="175"/>
      <c r="GX94" s="175"/>
      <c r="GY94" s="175"/>
      <c r="GZ94" s="175"/>
      <c r="HA94" s="175"/>
      <c r="HB94" s="175"/>
      <c r="HC94" s="175"/>
      <c r="HD94" s="175"/>
      <c r="HE94" s="175"/>
      <c r="HF94" s="175"/>
      <c r="HG94" s="175"/>
      <c r="HH94" s="175"/>
      <c r="HI94" s="175"/>
      <c r="HJ94" s="175"/>
      <c r="HK94" s="175"/>
      <c r="HL94" s="175"/>
      <c r="HM94" s="175"/>
      <c r="HN94" s="175"/>
      <c r="HO94" s="175"/>
      <c r="HP94" s="175"/>
      <c r="HQ94" s="175"/>
      <c r="HR94" s="175"/>
      <c r="HS94" s="175"/>
      <c r="HT94" s="175"/>
      <c r="HU94" s="175"/>
      <c r="HV94" s="175"/>
      <c r="HW94" s="175"/>
      <c r="HX94" s="175"/>
      <c r="HY94" s="175"/>
      <c r="HZ94" s="175"/>
      <c r="IA94" s="175"/>
      <c r="IB94" s="175"/>
      <c r="IC94" s="175"/>
      <c r="ID94" s="175"/>
      <c r="IE94" s="175"/>
      <c r="IF94" s="175"/>
      <c r="IG94" s="175"/>
      <c r="IH94" s="175"/>
      <c r="II94" s="175"/>
      <c r="IJ94" s="175"/>
    </row>
    <row r="95" spans="1:244" s="176" customFormat="1" ht="12.75">
      <c r="A95" s="179"/>
      <c r="B95" s="107"/>
      <c r="C95" s="26"/>
      <c r="D95" s="70"/>
      <c r="E95" s="172"/>
      <c r="F95" s="173"/>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c r="DB95" s="175"/>
      <c r="DC95" s="175"/>
      <c r="DD95" s="175"/>
      <c r="DE95" s="175"/>
      <c r="DF95" s="175"/>
      <c r="DG95" s="175"/>
      <c r="DH95" s="175"/>
      <c r="DI95" s="175"/>
      <c r="DJ95" s="175"/>
      <c r="DK95" s="175"/>
      <c r="DL95" s="175"/>
      <c r="DM95" s="175"/>
      <c r="DN95" s="175"/>
      <c r="DO95" s="175"/>
      <c r="DP95" s="175"/>
      <c r="DQ95" s="175"/>
      <c r="DR95" s="175"/>
      <c r="DS95" s="175"/>
      <c r="DT95" s="175"/>
      <c r="DU95" s="175"/>
      <c r="DV95" s="175"/>
      <c r="DW95" s="175"/>
      <c r="DX95" s="175"/>
      <c r="DY95" s="175"/>
      <c r="DZ95" s="175"/>
      <c r="EA95" s="175"/>
      <c r="EB95" s="175"/>
      <c r="EC95" s="175"/>
      <c r="ED95" s="175"/>
      <c r="EE95" s="175"/>
      <c r="EF95" s="175"/>
      <c r="EG95" s="175"/>
      <c r="EH95" s="175"/>
      <c r="EI95" s="175"/>
      <c r="EJ95" s="175"/>
      <c r="EK95" s="175"/>
      <c r="EL95" s="175"/>
      <c r="EM95" s="175"/>
      <c r="EN95" s="175"/>
      <c r="EO95" s="175"/>
      <c r="EP95" s="175"/>
      <c r="EQ95" s="175"/>
      <c r="ER95" s="175"/>
      <c r="ES95" s="175"/>
      <c r="ET95" s="175"/>
      <c r="EU95" s="175"/>
      <c r="EV95" s="175"/>
      <c r="EW95" s="175"/>
      <c r="EX95" s="175"/>
      <c r="EY95" s="175"/>
      <c r="EZ95" s="175"/>
      <c r="FA95" s="175"/>
      <c r="FB95" s="175"/>
      <c r="FC95" s="175"/>
      <c r="FD95" s="175"/>
      <c r="FE95" s="175"/>
      <c r="FF95" s="175"/>
      <c r="FG95" s="175"/>
      <c r="FH95" s="175"/>
      <c r="FI95" s="175"/>
      <c r="FJ95" s="175"/>
      <c r="FK95" s="175"/>
      <c r="FL95" s="175"/>
      <c r="FM95" s="175"/>
      <c r="FN95" s="175"/>
      <c r="FO95" s="175"/>
      <c r="FP95" s="175"/>
      <c r="FQ95" s="175"/>
      <c r="FR95" s="175"/>
      <c r="FS95" s="175"/>
      <c r="FT95" s="175"/>
      <c r="FU95" s="175"/>
      <c r="FV95" s="175"/>
      <c r="FW95" s="175"/>
      <c r="FX95" s="175"/>
      <c r="FY95" s="175"/>
      <c r="FZ95" s="175"/>
      <c r="GA95" s="175"/>
      <c r="GB95" s="175"/>
      <c r="GC95" s="175"/>
      <c r="GD95" s="175"/>
      <c r="GE95" s="175"/>
      <c r="GF95" s="175"/>
      <c r="GG95" s="175"/>
      <c r="GH95" s="175"/>
      <c r="GI95" s="175"/>
      <c r="GJ95" s="175"/>
      <c r="GK95" s="175"/>
      <c r="GL95" s="175"/>
      <c r="GM95" s="175"/>
      <c r="GN95" s="175"/>
      <c r="GO95" s="175"/>
      <c r="GP95" s="175"/>
      <c r="GQ95" s="175"/>
      <c r="GR95" s="175"/>
      <c r="GS95" s="175"/>
      <c r="GT95" s="175"/>
      <c r="GU95" s="175"/>
      <c r="GV95" s="175"/>
      <c r="GW95" s="175"/>
      <c r="GX95" s="175"/>
      <c r="GY95" s="175"/>
      <c r="GZ95" s="175"/>
      <c r="HA95" s="175"/>
      <c r="HB95" s="175"/>
      <c r="HC95" s="175"/>
      <c r="HD95" s="175"/>
      <c r="HE95" s="175"/>
      <c r="HF95" s="175"/>
      <c r="HG95" s="175"/>
      <c r="HH95" s="175"/>
      <c r="HI95" s="175"/>
      <c r="HJ95" s="175"/>
      <c r="HK95" s="175"/>
      <c r="HL95" s="175"/>
      <c r="HM95" s="175"/>
      <c r="HN95" s="175"/>
      <c r="HO95" s="175"/>
      <c r="HP95" s="175"/>
      <c r="HQ95" s="175"/>
      <c r="HR95" s="175"/>
      <c r="HS95" s="175"/>
      <c r="HT95" s="175"/>
      <c r="HU95" s="175"/>
      <c r="HV95" s="175"/>
      <c r="HW95" s="175"/>
      <c r="HX95" s="175"/>
      <c r="HY95" s="175"/>
      <c r="HZ95" s="175"/>
      <c r="IA95" s="175"/>
      <c r="IB95" s="175"/>
      <c r="IC95" s="175"/>
      <c r="ID95" s="175"/>
      <c r="IE95" s="175"/>
      <c r="IF95" s="175"/>
      <c r="IG95" s="175"/>
      <c r="IH95" s="175"/>
      <c r="II95" s="175"/>
      <c r="IJ95" s="175"/>
    </row>
    <row r="96" spans="1:249" s="95" customFormat="1" ht="12.75">
      <c r="A96" s="155"/>
      <c r="B96" s="156" t="s">
        <v>457</v>
      </c>
      <c r="C96" s="29"/>
      <c r="D96" s="75"/>
      <c r="E96" s="174"/>
      <c r="F96" s="76">
        <f>SUM(F80:F94)</f>
        <v>0</v>
      </c>
      <c r="IK96" s="96"/>
      <c r="IL96" s="96"/>
      <c r="IM96" s="96"/>
      <c r="IN96" s="96"/>
      <c r="IO96" s="96"/>
    </row>
    <row r="97" spans="3:250" ht="12.75">
      <c r="C97" s="16"/>
      <c r="G97" s="182"/>
      <c r="IO97" s="16"/>
      <c r="IP97" s="16"/>
    </row>
    <row r="98" spans="3:250" ht="12.75">
      <c r="C98" s="16"/>
      <c r="G98" s="182"/>
      <c r="IO98" s="16"/>
      <c r="IP98" s="16"/>
    </row>
    <row r="99" spans="1:250" ht="12.75">
      <c r="A99" s="53"/>
      <c r="B99" s="180" t="s">
        <v>243</v>
      </c>
      <c r="C99" s="67"/>
      <c r="G99" s="181"/>
      <c r="IO99" s="16"/>
      <c r="IP99" s="16"/>
    </row>
    <row r="100" spans="1:250" ht="12.75">
      <c r="A100" s="53"/>
      <c r="B100" s="180"/>
      <c r="C100" s="67"/>
      <c r="G100" s="181"/>
      <c r="IO100" s="16"/>
      <c r="IP100" s="16"/>
    </row>
    <row r="101" spans="1:256" s="16" customFormat="1" ht="153">
      <c r="A101" s="55" t="s">
        <v>5</v>
      </c>
      <c r="B101" s="14" t="s">
        <v>925</v>
      </c>
      <c r="C101" s="15" t="s">
        <v>26</v>
      </c>
      <c r="D101" s="70">
        <v>29</v>
      </c>
      <c r="E101" s="70"/>
      <c r="F101" s="70">
        <f>+D101*E101</f>
        <v>0</v>
      </c>
      <c r="G101" s="182"/>
      <c r="IQ101" s="17"/>
      <c r="IR101" s="17"/>
      <c r="IS101" s="17"/>
      <c r="IT101" s="17"/>
      <c r="IU101" s="17"/>
      <c r="IV101" s="17"/>
    </row>
    <row r="102" spans="1:256" s="16" customFormat="1" ht="12.75">
      <c r="A102" s="55"/>
      <c r="B102" s="14"/>
      <c r="C102" s="15"/>
      <c r="D102" s="70"/>
      <c r="E102" s="70"/>
      <c r="F102" s="70"/>
      <c r="G102" s="182"/>
      <c r="IQ102" s="17"/>
      <c r="IR102" s="17"/>
      <c r="IS102" s="17"/>
      <c r="IT102" s="17"/>
      <c r="IU102" s="17"/>
      <c r="IV102" s="17"/>
    </row>
    <row r="103" spans="1:256" s="16" customFormat="1" ht="153">
      <c r="A103" s="55" t="s">
        <v>6</v>
      </c>
      <c r="B103" s="14" t="s">
        <v>926</v>
      </c>
      <c r="C103" s="15" t="s">
        <v>26</v>
      </c>
      <c r="D103" s="70">
        <v>36</v>
      </c>
      <c r="E103" s="70"/>
      <c r="F103" s="70">
        <f>+D103*E103</f>
        <v>0</v>
      </c>
      <c r="G103" s="182"/>
      <c r="IQ103" s="17"/>
      <c r="IR103" s="17"/>
      <c r="IS103" s="17"/>
      <c r="IT103" s="17"/>
      <c r="IU103" s="17"/>
      <c r="IV103" s="17"/>
    </row>
    <row r="104" spans="1:256" s="16" customFormat="1" ht="12.75">
      <c r="A104" s="55"/>
      <c r="B104" s="14"/>
      <c r="C104" s="15"/>
      <c r="D104" s="70"/>
      <c r="E104" s="70"/>
      <c r="F104" s="70"/>
      <c r="G104" s="182"/>
      <c r="IQ104" s="17"/>
      <c r="IR104" s="17"/>
      <c r="IS104" s="17"/>
      <c r="IT104" s="17"/>
      <c r="IU104" s="17"/>
      <c r="IV104" s="17"/>
    </row>
    <row r="105" spans="1:256" s="16" customFormat="1" ht="178.5">
      <c r="A105" s="55" t="s">
        <v>139</v>
      </c>
      <c r="B105" s="14" t="s">
        <v>927</v>
      </c>
      <c r="C105" s="15" t="s">
        <v>26</v>
      </c>
      <c r="D105" s="70">
        <v>16</v>
      </c>
      <c r="E105" s="70"/>
      <c r="F105" s="70">
        <f>+D105*E105</f>
        <v>0</v>
      </c>
      <c r="G105" s="182"/>
      <c r="IQ105" s="17"/>
      <c r="IR105" s="17"/>
      <c r="IS105" s="17"/>
      <c r="IT105" s="17"/>
      <c r="IU105" s="17"/>
      <c r="IV105" s="17"/>
    </row>
    <row r="106" spans="1:256" s="16" customFormat="1" ht="12.75">
      <c r="A106" s="55"/>
      <c r="B106" s="14"/>
      <c r="C106" s="15"/>
      <c r="D106" s="70"/>
      <c r="E106" s="70"/>
      <c r="F106" s="70"/>
      <c r="G106" s="182"/>
      <c r="IQ106" s="17"/>
      <c r="IR106" s="17"/>
      <c r="IS106" s="17"/>
      <c r="IT106" s="17"/>
      <c r="IU106" s="17"/>
      <c r="IV106" s="17"/>
    </row>
    <row r="107" spans="1:256" s="16" customFormat="1" ht="178.5">
      <c r="A107" s="55" t="s">
        <v>140</v>
      </c>
      <c r="B107" s="14" t="s">
        <v>928</v>
      </c>
      <c r="C107" s="15" t="s">
        <v>26</v>
      </c>
      <c r="D107" s="70">
        <v>8</v>
      </c>
      <c r="E107" s="70"/>
      <c r="F107" s="70">
        <f>+D107*E107</f>
        <v>0</v>
      </c>
      <c r="G107" s="182"/>
      <c r="IQ107" s="17"/>
      <c r="IR107" s="17"/>
      <c r="IS107" s="17"/>
      <c r="IT107" s="17"/>
      <c r="IU107" s="17"/>
      <c r="IV107" s="17"/>
    </row>
    <row r="108" spans="1:256" s="16" customFormat="1" ht="18.75" customHeight="1">
      <c r="A108" s="55"/>
      <c r="B108" s="14"/>
      <c r="C108" s="15"/>
      <c r="D108" s="70"/>
      <c r="E108" s="70"/>
      <c r="F108" s="70"/>
      <c r="G108" s="182"/>
      <c r="IQ108" s="17"/>
      <c r="IR108" s="17"/>
      <c r="IS108" s="17"/>
      <c r="IT108" s="17"/>
      <c r="IU108" s="17"/>
      <c r="IV108" s="17"/>
    </row>
    <row r="109" spans="1:256" s="16" customFormat="1" ht="76.5">
      <c r="A109" s="55" t="s">
        <v>141</v>
      </c>
      <c r="B109" s="14" t="s">
        <v>929</v>
      </c>
      <c r="C109" s="15" t="s">
        <v>484</v>
      </c>
      <c r="D109" s="70">
        <v>57</v>
      </c>
      <c r="E109" s="70"/>
      <c r="F109" s="70">
        <f>+D109*E109</f>
        <v>0</v>
      </c>
      <c r="G109" s="182"/>
      <c r="IQ109" s="17"/>
      <c r="IR109" s="17"/>
      <c r="IS109" s="17"/>
      <c r="IT109" s="17"/>
      <c r="IU109" s="17"/>
      <c r="IV109" s="17"/>
    </row>
    <row r="110" spans="1:256" s="16" customFormat="1" ht="12.75">
      <c r="A110" s="55"/>
      <c r="B110" s="14"/>
      <c r="C110" s="15"/>
      <c r="D110" s="70"/>
      <c r="E110" s="70"/>
      <c r="F110" s="70"/>
      <c r="G110" s="182"/>
      <c r="IQ110" s="17"/>
      <c r="IR110" s="17"/>
      <c r="IS110" s="17"/>
      <c r="IT110" s="17"/>
      <c r="IU110" s="17"/>
      <c r="IV110" s="17"/>
    </row>
    <row r="111" spans="1:256" s="16" customFormat="1" ht="76.5">
      <c r="A111" s="55" t="s">
        <v>142</v>
      </c>
      <c r="B111" s="14" t="s">
        <v>930</v>
      </c>
      <c r="C111" s="15" t="s">
        <v>484</v>
      </c>
      <c r="D111" s="70">
        <v>38</v>
      </c>
      <c r="E111" s="70"/>
      <c r="F111" s="70">
        <f>+D111*E111</f>
        <v>0</v>
      </c>
      <c r="G111" s="182"/>
      <c r="IQ111" s="17"/>
      <c r="IR111" s="17"/>
      <c r="IS111" s="17"/>
      <c r="IT111" s="17"/>
      <c r="IU111" s="17"/>
      <c r="IV111" s="17"/>
    </row>
    <row r="112" spans="1:256" s="16" customFormat="1" ht="12.75">
      <c r="A112" s="55"/>
      <c r="C112" s="15"/>
      <c r="D112" s="70"/>
      <c r="E112" s="70"/>
      <c r="F112" s="167"/>
      <c r="G112" s="181"/>
      <c r="IQ112" s="17"/>
      <c r="IR112" s="17"/>
      <c r="IS112" s="17"/>
      <c r="IT112" s="17"/>
      <c r="IU112" s="17"/>
      <c r="IV112" s="17"/>
    </row>
    <row r="113" spans="1:256" s="16" customFormat="1" ht="51">
      <c r="A113" s="55" t="s">
        <v>143</v>
      </c>
      <c r="B113" s="14" t="s">
        <v>931</v>
      </c>
      <c r="C113" s="15" t="s">
        <v>26</v>
      </c>
      <c r="D113" s="70">
        <v>50</v>
      </c>
      <c r="E113" s="70"/>
      <c r="F113" s="70">
        <f>+D113*E113</f>
        <v>0</v>
      </c>
      <c r="G113" s="182"/>
      <c r="IQ113" s="17"/>
      <c r="IR113" s="17"/>
      <c r="IS113" s="17"/>
      <c r="IT113" s="17"/>
      <c r="IU113" s="17"/>
      <c r="IV113" s="17"/>
    </row>
    <row r="114" spans="1:256" s="16" customFormat="1" ht="12.75">
      <c r="A114" s="55"/>
      <c r="B114" s="14"/>
      <c r="C114" s="15"/>
      <c r="D114" s="70"/>
      <c r="E114" s="70"/>
      <c r="F114" s="70"/>
      <c r="G114" s="182"/>
      <c r="IQ114" s="17"/>
      <c r="IR114" s="17"/>
      <c r="IS114" s="17"/>
      <c r="IT114" s="17"/>
      <c r="IU114" s="17"/>
      <c r="IV114" s="17"/>
    </row>
    <row r="115" spans="1:256" s="16" customFormat="1" ht="51">
      <c r="A115" s="55" t="s">
        <v>144</v>
      </c>
      <c r="B115" s="14" t="s">
        <v>932</v>
      </c>
      <c r="C115" s="15" t="s">
        <v>26</v>
      </c>
      <c r="D115" s="70">
        <v>116</v>
      </c>
      <c r="E115" s="70"/>
      <c r="F115" s="70">
        <f>+D115*E115</f>
        <v>0</v>
      </c>
      <c r="G115" s="182"/>
      <c r="IQ115" s="17"/>
      <c r="IR115" s="17"/>
      <c r="IS115" s="17"/>
      <c r="IT115" s="17"/>
      <c r="IU115" s="17"/>
      <c r="IV115" s="17"/>
    </row>
    <row r="116" spans="1:256" s="16" customFormat="1" ht="12.75">
      <c r="A116" s="55"/>
      <c r="B116" s="14"/>
      <c r="C116" s="15"/>
      <c r="D116" s="70"/>
      <c r="E116" s="70"/>
      <c r="F116" s="70"/>
      <c r="G116" s="182"/>
      <c r="IQ116" s="17"/>
      <c r="IR116" s="17"/>
      <c r="IS116" s="17"/>
      <c r="IT116" s="17"/>
      <c r="IU116" s="17"/>
      <c r="IV116" s="17"/>
    </row>
    <row r="117" spans="1:256" s="16" customFormat="1" ht="25.5">
      <c r="A117" s="55" t="s">
        <v>181</v>
      </c>
      <c r="B117" s="14" t="s">
        <v>933</v>
      </c>
      <c r="C117" s="15" t="s">
        <v>26</v>
      </c>
      <c r="D117" s="70">
        <v>38</v>
      </c>
      <c r="E117" s="70"/>
      <c r="F117" s="70">
        <f>+D117*E117</f>
        <v>0</v>
      </c>
      <c r="G117" s="182"/>
      <c r="IQ117" s="17"/>
      <c r="IR117" s="17"/>
      <c r="IS117" s="17"/>
      <c r="IT117" s="17"/>
      <c r="IU117" s="17"/>
      <c r="IV117" s="17"/>
    </row>
    <row r="118" spans="1:256" s="16" customFormat="1" ht="12.75">
      <c r="A118" s="55"/>
      <c r="B118" s="14"/>
      <c r="C118" s="15"/>
      <c r="D118" s="70"/>
      <c r="E118" s="70"/>
      <c r="F118" s="70"/>
      <c r="G118" s="182"/>
      <c r="IQ118" s="17"/>
      <c r="IR118" s="17"/>
      <c r="IS118" s="17"/>
      <c r="IT118" s="17"/>
      <c r="IU118" s="17"/>
      <c r="IV118" s="17"/>
    </row>
    <row r="119" spans="1:256" s="16" customFormat="1" ht="63.75">
      <c r="A119" s="55" t="s">
        <v>182</v>
      </c>
      <c r="B119" s="14" t="s">
        <v>934</v>
      </c>
      <c r="C119" s="15" t="s">
        <v>26</v>
      </c>
      <c r="D119" s="70">
        <v>37.9</v>
      </c>
      <c r="E119" s="70"/>
      <c r="F119" s="70">
        <f>+D119*E119</f>
        <v>0</v>
      </c>
      <c r="G119" s="181"/>
      <c r="IQ119" s="17"/>
      <c r="IR119" s="17"/>
      <c r="IS119" s="17"/>
      <c r="IT119" s="17"/>
      <c r="IU119" s="17"/>
      <c r="IV119" s="17"/>
    </row>
    <row r="120" spans="1:256" s="16" customFormat="1" ht="12.75">
      <c r="A120" s="55"/>
      <c r="C120" s="15"/>
      <c r="D120" s="70"/>
      <c r="E120" s="70"/>
      <c r="F120" s="167"/>
      <c r="G120" s="181"/>
      <c r="IQ120" s="17"/>
      <c r="IR120" s="17"/>
      <c r="IS120" s="17"/>
      <c r="IT120" s="17"/>
      <c r="IU120" s="17"/>
      <c r="IV120" s="17"/>
    </row>
    <row r="121" spans="1:256" s="16" customFormat="1" ht="114.75">
      <c r="A121" s="55" t="s">
        <v>191</v>
      </c>
      <c r="B121" s="14" t="s">
        <v>935</v>
      </c>
      <c r="C121" s="15" t="s">
        <v>26</v>
      </c>
      <c r="D121" s="70">
        <v>82</v>
      </c>
      <c r="E121" s="70"/>
      <c r="F121" s="70">
        <f>+D121*E121</f>
        <v>0</v>
      </c>
      <c r="G121" s="181"/>
      <c r="IQ121" s="17"/>
      <c r="IR121" s="17"/>
      <c r="IS121" s="17"/>
      <c r="IT121" s="17"/>
      <c r="IU121" s="17"/>
      <c r="IV121" s="17"/>
    </row>
    <row r="122" spans="1:256" s="16" customFormat="1" ht="12.75">
      <c r="A122" s="55"/>
      <c r="B122" s="14"/>
      <c r="C122" s="15"/>
      <c r="D122" s="70"/>
      <c r="E122" s="70"/>
      <c r="F122" s="70"/>
      <c r="G122" s="181"/>
      <c r="IQ122" s="17"/>
      <c r="IR122" s="17"/>
      <c r="IS122" s="17"/>
      <c r="IT122" s="17"/>
      <c r="IU122" s="17"/>
      <c r="IV122" s="17"/>
    </row>
    <row r="123" spans="1:256" s="16" customFormat="1" ht="102">
      <c r="A123" s="55" t="s">
        <v>192</v>
      </c>
      <c r="B123" s="14" t="s">
        <v>936</v>
      </c>
      <c r="C123" s="15" t="s">
        <v>26</v>
      </c>
      <c r="D123" s="70">
        <v>167</v>
      </c>
      <c r="E123" s="70"/>
      <c r="F123" s="70">
        <f>+D123*E123</f>
        <v>0</v>
      </c>
      <c r="G123" s="181"/>
      <c r="IQ123" s="17"/>
      <c r="IR123" s="17"/>
      <c r="IS123" s="17"/>
      <c r="IT123" s="17"/>
      <c r="IU123" s="17"/>
      <c r="IV123" s="17"/>
    </row>
    <row r="124" spans="1:256" s="16" customFormat="1" ht="12.75">
      <c r="A124" s="55"/>
      <c r="B124" s="14"/>
      <c r="C124" s="15"/>
      <c r="D124" s="70"/>
      <c r="E124" s="70"/>
      <c r="F124" s="70"/>
      <c r="G124" s="181"/>
      <c r="IQ124" s="17"/>
      <c r="IR124" s="17"/>
      <c r="IS124" s="17"/>
      <c r="IT124" s="17"/>
      <c r="IU124" s="17"/>
      <c r="IV124" s="17"/>
    </row>
    <row r="125" spans="1:256" s="16" customFormat="1" ht="127.5">
      <c r="A125" s="55" t="s">
        <v>203</v>
      </c>
      <c r="B125" s="14" t="s">
        <v>937</v>
      </c>
      <c r="C125" s="15" t="s">
        <v>26</v>
      </c>
      <c r="D125" s="70">
        <v>13.5</v>
      </c>
      <c r="E125" s="70"/>
      <c r="F125" s="70">
        <f>+D125*E125</f>
        <v>0</v>
      </c>
      <c r="G125" s="181"/>
      <c r="IQ125" s="17"/>
      <c r="IR125" s="17"/>
      <c r="IS125" s="17"/>
      <c r="IT125" s="17"/>
      <c r="IU125" s="17"/>
      <c r="IV125" s="17"/>
    </row>
    <row r="126" spans="1:256" s="16" customFormat="1" ht="12.75">
      <c r="A126" s="55"/>
      <c r="B126" s="14"/>
      <c r="C126" s="15"/>
      <c r="D126" s="70"/>
      <c r="E126" s="70"/>
      <c r="F126" s="70"/>
      <c r="G126" s="181"/>
      <c r="IQ126" s="17"/>
      <c r="IR126" s="17"/>
      <c r="IS126" s="17"/>
      <c r="IT126" s="17"/>
      <c r="IU126" s="17"/>
      <c r="IV126" s="17"/>
    </row>
    <row r="127" spans="1:256" s="16" customFormat="1" ht="38.25">
      <c r="A127" s="55" t="s">
        <v>204</v>
      </c>
      <c r="B127" s="14" t="s">
        <v>938</v>
      </c>
      <c r="C127" s="15" t="s">
        <v>26</v>
      </c>
      <c r="D127" s="70">
        <v>13.2</v>
      </c>
      <c r="E127" s="70"/>
      <c r="F127" s="70">
        <f>+D127*E127</f>
        <v>0</v>
      </c>
      <c r="G127" s="181"/>
      <c r="IQ127" s="17"/>
      <c r="IR127" s="17"/>
      <c r="IS127" s="17"/>
      <c r="IT127" s="17"/>
      <c r="IU127" s="17"/>
      <c r="IV127" s="17"/>
    </row>
    <row r="128" spans="1:256" s="16" customFormat="1" ht="12.75">
      <c r="A128" s="55"/>
      <c r="B128" s="14"/>
      <c r="C128" s="15"/>
      <c r="D128" s="70"/>
      <c r="E128" s="70"/>
      <c r="F128" s="70"/>
      <c r="G128" s="181"/>
      <c r="IQ128" s="17"/>
      <c r="IR128" s="17"/>
      <c r="IS128" s="17"/>
      <c r="IT128" s="17"/>
      <c r="IU128" s="17"/>
      <c r="IV128" s="17"/>
    </row>
    <row r="129" spans="1:256" s="16" customFormat="1" ht="63.75">
      <c r="A129" s="55" t="s">
        <v>939</v>
      </c>
      <c r="B129" s="14" t="s">
        <v>942</v>
      </c>
      <c r="C129" s="15" t="s">
        <v>26</v>
      </c>
      <c r="D129" s="70">
        <v>68.6</v>
      </c>
      <c r="E129" s="70"/>
      <c r="F129" s="70">
        <f>+D129*E129</f>
        <v>0</v>
      </c>
      <c r="G129" s="181"/>
      <c r="IQ129" s="17"/>
      <c r="IR129" s="17"/>
      <c r="IS129" s="17"/>
      <c r="IT129" s="17"/>
      <c r="IU129" s="17"/>
      <c r="IV129" s="17"/>
    </row>
    <row r="130" spans="1:256" s="16" customFormat="1" ht="12.75">
      <c r="A130" s="55"/>
      <c r="B130" s="14"/>
      <c r="C130" s="15"/>
      <c r="D130" s="70"/>
      <c r="E130" s="70"/>
      <c r="F130" s="70"/>
      <c r="G130" s="181"/>
      <c r="IQ130" s="17"/>
      <c r="IR130" s="17"/>
      <c r="IS130" s="17"/>
      <c r="IT130" s="17"/>
      <c r="IU130" s="17"/>
      <c r="IV130" s="17"/>
    </row>
    <row r="131" spans="1:256" s="16" customFormat="1" ht="76.5">
      <c r="A131" s="55" t="s">
        <v>941</v>
      </c>
      <c r="B131" s="14" t="s">
        <v>940</v>
      </c>
      <c r="C131" s="15" t="s">
        <v>26</v>
      </c>
      <c r="D131" s="70">
        <v>59</v>
      </c>
      <c r="E131" s="70"/>
      <c r="F131" s="70">
        <f>+D131*E131</f>
        <v>0</v>
      </c>
      <c r="G131" s="181"/>
      <c r="IQ131" s="17"/>
      <c r="IR131" s="17"/>
      <c r="IS131" s="17"/>
      <c r="IT131" s="17"/>
      <c r="IU131" s="17"/>
      <c r="IV131" s="17"/>
    </row>
    <row r="132" spans="1:256" s="16" customFormat="1" ht="12.75">
      <c r="A132" s="55"/>
      <c r="B132" s="14"/>
      <c r="C132" s="15"/>
      <c r="D132" s="70"/>
      <c r="E132" s="70"/>
      <c r="F132" s="70"/>
      <c r="G132" s="181"/>
      <c r="IQ132" s="17"/>
      <c r="IR132" s="17"/>
      <c r="IS132" s="17"/>
      <c r="IT132" s="17"/>
      <c r="IU132" s="17"/>
      <c r="IV132" s="17"/>
    </row>
    <row r="133" spans="1:256" s="16" customFormat="1" ht="25.5">
      <c r="A133" s="55" t="s">
        <v>943</v>
      </c>
      <c r="B133" s="14" t="s">
        <v>944</v>
      </c>
      <c r="C133" s="15" t="s">
        <v>26</v>
      </c>
      <c r="D133" s="70">
        <v>98</v>
      </c>
      <c r="E133" s="70"/>
      <c r="F133" s="70">
        <f>+D133*E133</f>
        <v>0</v>
      </c>
      <c r="G133" s="181"/>
      <c r="IQ133" s="17"/>
      <c r="IR133" s="17"/>
      <c r="IS133" s="17"/>
      <c r="IT133" s="17"/>
      <c r="IU133" s="17"/>
      <c r="IV133" s="17"/>
    </row>
    <row r="134" spans="1:256" s="16" customFormat="1" ht="12.75">
      <c r="A134" s="55"/>
      <c r="B134" s="14"/>
      <c r="C134" s="15"/>
      <c r="D134" s="70"/>
      <c r="E134" s="70"/>
      <c r="F134" s="70"/>
      <c r="G134" s="181"/>
      <c r="IQ134" s="17"/>
      <c r="IR134" s="17"/>
      <c r="IS134" s="17"/>
      <c r="IT134" s="17"/>
      <c r="IU134" s="17"/>
      <c r="IV134" s="17"/>
    </row>
    <row r="135" spans="1:256" s="16" customFormat="1" ht="12.75">
      <c r="A135" s="55" t="s">
        <v>945</v>
      </c>
      <c r="B135" s="14" t="s">
        <v>946</v>
      </c>
      <c r="C135" s="15" t="s">
        <v>24</v>
      </c>
      <c r="D135" s="70">
        <v>4</v>
      </c>
      <c r="E135" s="70"/>
      <c r="F135" s="70">
        <f>+D135*E135</f>
        <v>0</v>
      </c>
      <c r="G135" s="181"/>
      <c r="IQ135" s="17"/>
      <c r="IR135" s="17"/>
      <c r="IS135" s="17"/>
      <c r="IT135" s="17"/>
      <c r="IU135" s="17"/>
      <c r="IV135" s="17"/>
    </row>
    <row r="136" spans="1:256" s="16" customFormat="1" ht="12.75">
      <c r="A136" s="55"/>
      <c r="B136" s="14"/>
      <c r="C136" s="15"/>
      <c r="D136" s="70"/>
      <c r="E136" s="70"/>
      <c r="F136" s="167"/>
      <c r="G136" s="182"/>
      <c r="IQ136" s="17"/>
      <c r="IR136" s="17"/>
      <c r="IS136" s="17"/>
      <c r="IT136" s="17"/>
      <c r="IU136" s="17"/>
      <c r="IV136" s="17"/>
    </row>
    <row r="137" spans="1:256" s="16" customFormat="1" ht="12.75">
      <c r="A137" s="165"/>
      <c r="B137" s="164" t="s">
        <v>463</v>
      </c>
      <c r="C137" s="183"/>
      <c r="D137" s="75"/>
      <c r="E137" s="75"/>
      <c r="F137" s="76">
        <f>SUM(F101:F136)</f>
        <v>0</v>
      </c>
      <c r="G137" s="184"/>
      <c r="IQ137" s="17"/>
      <c r="IR137" s="17"/>
      <c r="IS137" s="17"/>
      <c r="IT137" s="17"/>
      <c r="IU137" s="17"/>
      <c r="IV137" s="17"/>
    </row>
    <row r="138" spans="1:248" ht="12.75">
      <c r="A138" s="11"/>
      <c r="B138" s="11"/>
      <c r="G138" s="170"/>
      <c r="IJ138" s="17"/>
      <c r="IK138" s="17"/>
      <c r="IL138" s="17"/>
      <c r="IM138" s="17"/>
      <c r="IN138" s="17"/>
    </row>
    <row r="139" spans="1:248" ht="12.75">
      <c r="A139" s="11"/>
      <c r="B139" s="11"/>
      <c r="G139" s="170"/>
      <c r="IJ139" s="17"/>
      <c r="IK139" s="17"/>
      <c r="IL139" s="17"/>
      <c r="IM139" s="17"/>
      <c r="IN139" s="17"/>
    </row>
    <row r="140" spans="1:256" s="16" customFormat="1" ht="12.75">
      <c r="A140" s="53"/>
      <c r="B140" s="19" t="s">
        <v>354</v>
      </c>
      <c r="C140" s="20"/>
      <c r="D140" s="70"/>
      <c r="E140" s="70"/>
      <c r="F140" s="70"/>
      <c r="G140" s="170"/>
      <c r="IJ140" s="17"/>
      <c r="IK140" s="17"/>
      <c r="IL140" s="17"/>
      <c r="IM140" s="17"/>
      <c r="IN140" s="17"/>
      <c r="IO140" s="17"/>
      <c r="IP140" s="17"/>
      <c r="IQ140" s="17"/>
      <c r="IR140" s="17"/>
      <c r="IS140" s="17"/>
      <c r="IT140" s="17"/>
      <c r="IU140" s="17"/>
      <c r="IV140" s="17"/>
    </row>
    <row r="141" spans="1:256" s="16" customFormat="1" ht="12.75">
      <c r="A141" s="53"/>
      <c r="B141" s="19"/>
      <c r="C141" s="20"/>
      <c r="D141" s="70"/>
      <c r="E141" s="70"/>
      <c r="F141" s="70"/>
      <c r="G141" s="170"/>
      <c r="IJ141" s="17"/>
      <c r="IK141" s="17"/>
      <c r="IL141" s="17"/>
      <c r="IM141" s="17"/>
      <c r="IN141" s="17"/>
      <c r="IO141" s="17"/>
      <c r="IP141" s="17"/>
      <c r="IQ141" s="17"/>
      <c r="IR141" s="17"/>
      <c r="IS141" s="17"/>
      <c r="IT141" s="17"/>
      <c r="IU141" s="17"/>
      <c r="IV141" s="17"/>
    </row>
    <row r="142" spans="1:256" s="16" customFormat="1" ht="12.75">
      <c r="A142" s="215" t="s">
        <v>129</v>
      </c>
      <c r="B142" s="216" t="s">
        <v>171</v>
      </c>
      <c r="C142" s="214"/>
      <c r="D142" s="226"/>
      <c r="E142" s="112"/>
      <c r="F142" s="167"/>
      <c r="G142" s="170"/>
      <c r="IJ142" s="17"/>
      <c r="IK142" s="17"/>
      <c r="IL142" s="17"/>
      <c r="IM142" s="17"/>
      <c r="IN142" s="17"/>
      <c r="IO142" s="17"/>
      <c r="IP142" s="17"/>
      <c r="IQ142" s="17"/>
      <c r="IR142" s="17"/>
      <c r="IS142" s="17"/>
      <c r="IT142" s="17"/>
      <c r="IU142" s="17"/>
      <c r="IV142" s="17"/>
    </row>
    <row r="143" spans="1:256" s="16" customFormat="1" ht="12.75">
      <c r="A143" s="217"/>
      <c r="B143" s="218" t="s">
        <v>172</v>
      </c>
      <c r="C143" s="214"/>
      <c r="D143" s="226"/>
      <c r="E143" s="112"/>
      <c r="F143" s="167"/>
      <c r="G143" s="170"/>
      <c r="IJ143" s="17"/>
      <c r="IK143" s="17"/>
      <c r="IL143" s="17"/>
      <c r="IM143" s="17"/>
      <c r="IN143" s="17"/>
      <c r="IO143" s="17"/>
      <c r="IP143" s="17"/>
      <c r="IQ143" s="17"/>
      <c r="IR143" s="17"/>
      <c r="IS143" s="17"/>
      <c r="IT143" s="17"/>
      <c r="IU143" s="17"/>
      <c r="IV143" s="17"/>
    </row>
    <row r="144" spans="1:256" s="16" customFormat="1" ht="12.75">
      <c r="A144" s="217"/>
      <c r="B144" s="219" t="s">
        <v>174</v>
      </c>
      <c r="C144" s="214"/>
      <c r="D144" s="226"/>
      <c r="E144" s="112"/>
      <c r="F144" s="167"/>
      <c r="G144" s="170"/>
      <c r="IJ144" s="17"/>
      <c r="IK144" s="17"/>
      <c r="IL144" s="17"/>
      <c r="IM144" s="17"/>
      <c r="IN144" s="17"/>
      <c r="IO144" s="17"/>
      <c r="IP144" s="17"/>
      <c r="IQ144" s="17"/>
      <c r="IR144" s="17"/>
      <c r="IS144" s="17"/>
      <c r="IT144" s="17"/>
      <c r="IU144" s="17"/>
      <c r="IV144" s="17"/>
    </row>
    <row r="145" spans="1:256" s="16" customFormat="1" ht="63.75">
      <c r="A145" s="220"/>
      <c r="B145" s="221" t="s">
        <v>464</v>
      </c>
      <c r="C145" s="213" t="s">
        <v>24</v>
      </c>
      <c r="D145" s="112">
        <v>1</v>
      </c>
      <c r="E145" s="70"/>
      <c r="F145" s="70">
        <f>+D145*E145</f>
        <v>0</v>
      </c>
      <c r="G145" s="170"/>
      <c r="IJ145" s="17"/>
      <c r="IK145" s="17"/>
      <c r="IL145" s="17"/>
      <c r="IM145" s="17"/>
      <c r="IN145" s="17"/>
      <c r="IO145" s="17"/>
      <c r="IP145" s="17"/>
      <c r="IQ145" s="17"/>
      <c r="IR145" s="17"/>
      <c r="IS145" s="17"/>
      <c r="IT145" s="17"/>
      <c r="IU145" s="17"/>
      <c r="IV145" s="17"/>
    </row>
    <row r="146" spans="1:256" s="16" customFormat="1" ht="12.75">
      <c r="A146" s="222"/>
      <c r="B146" s="14"/>
      <c r="C146" s="11"/>
      <c r="D146" s="70"/>
      <c r="E146" s="70"/>
      <c r="F146" s="70"/>
      <c r="G146" s="170"/>
      <c r="IJ146" s="17"/>
      <c r="IK146" s="17"/>
      <c r="IL146" s="17"/>
      <c r="IM146" s="17"/>
      <c r="IN146" s="17"/>
      <c r="IO146" s="17"/>
      <c r="IP146" s="17"/>
      <c r="IQ146" s="17"/>
      <c r="IR146" s="17"/>
      <c r="IS146" s="17"/>
      <c r="IT146" s="17"/>
      <c r="IU146" s="17"/>
      <c r="IV146" s="17"/>
    </row>
    <row r="147" spans="1:256" s="16" customFormat="1" ht="12.75">
      <c r="A147" s="215" t="s">
        <v>130</v>
      </c>
      <c r="B147" s="216" t="s">
        <v>173</v>
      </c>
      <c r="C147" s="214"/>
      <c r="D147" s="226"/>
      <c r="E147" s="112"/>
      <c r="F147" s="167"/>
      <c r="G147" s="170"/>
      <c r="IJ147" s="17"/>
      <c r="IK147" s="17"/>
      <c r="IL147" s="17"/>
      <c r="IM147" s="17"/>
      <c r="IN147" s="17"/>
      <c r="IO147" s="17"/>
      <c r="IP147" s="17"/>
      <c r="IQ147" s="17"/>
      <c r="IR147" s="17"/>
      <c r="IS147" s="17"/>
      <c r="IT147" s="17"/>
      <c r="IU147" s="17"/>
      <c r="IV147" s="17"/>
    </row>
    <row r="148" spans="1:256" s="16" customFormat="1" ht="12.75">
      <c r="A148" s="217"/>
      <c r="B148" s="218" t="s">
        <v>185</v>
      </c>
      <c r="C148" s="214"/>
      <c r="D148" s="226"/>
      <c r="E148" s="112"/>
      <c r="F148" s="167"/>
      <c r="G148" s="170"/>
      <c r="IJ148" s="17"/>
      <c r="IK148" s="17"/>
      <c r="IL148" s="17"/>
      <c r="IM148" s="17"/>
      <c r="IN148" s="17"/>
      <c r="IO148" s="17"/>
      <c r="IP148" s="17"/>
      <c r="IQ148" s="17"/>
      <c r="IR148" s="17"/>
      <c r="IS148" s="17"/>
      <c r="IT148" s="17"/>
      <c r="IU148" s="17"/>
      <c r="IV148" s="17"/>
    </row>
    <row r="149" spans="1:256" s="16" customFormat="1" ht="12.75">
      <c r="A149" s="217"/>
      <c r="B149" s="219" t="s">
        <v>174</v>
      </c>
      <c r="C149" s="214"/>
      <c r="D149" s="226"/>
      <c r="E149" s="112"/>
      <c r="F149" s="167"/>
      <c r="G149" s="170"/>
      <c r="IJ149" s="17"/>
      <c r="IK149" s="17"/>
      <c r="IL149" s="17"/>
      <c r="IM149" s="17"/>
      <c r="IN149" s="17"/>
      <c r="IO149" s="17"/>
      <c r="IP149" s="17"/>
      <c r="IQ149" s="17"/>
      <c r="IR149" s="17"/>
      <c r="IS149" s="17"/>
      <c r="IT149" s="17"/>
      <c r="IU149" s="17"/>
      <c r="IV149" s="17"/>
    </row>
    <row r="150" spans="1:256" s="16" customFormat="1" ht="63.75">
      <c r="A150" s="220"/>
      <c r="B150" s="221" t="s">
        <v>466</v>
      </c>
      <c r="C150" s="213" t="s">
        <v>24</v>
      </c>
      <c r="D150" s="112">
        <v>2</v>
      </c>
      <c r="E150" s="70"/>
      <c r="F150" s="70">
        <f>+D150*E150</f>
        <v>0</v>
      </c>
      <c r="G150" s="170"/>
      <c r="IJ150" s="17"/>
      <c r="IK150" s="17"/>
      <c r="IL150" s="17"/>
      <c r="IM150" s="17"/>
      <c r="IN150" s="17"/>
      <c r="IO150" s="17"/>
      <c r="IP150" s="17"/>
      <c r="IQ150" s="17"/>
      <c r="IR150" s="17"/>
      <c r="IS150" s="17"/>
      <c r="IT150" s="17"/>
      <c r="IU150" s="17"/>
      <c r="IV150" s="17"/>
    </row>
    <row r="151" spans="1:256" s="16" customFormat="1" ht="12.75">
      <c r="A151" s="222"/>
      <c r="B151" s="14"/>
      <c r="C151" s="11"/>
      <c r="D151" s="70"/>
      <c r="E151" s="70"/>
      <c r="F151" s="70"/>
      <c r="G151" s="170"/>
      <c r="IJ151" s="17"/>
      <c r="IK151" s="17"/>
      <c r="IL151" s="17"/>
      <c r="IM151" s="17"/>
      <c r="IN151" s="17"/>
      <c r="IO151" s="17"/>
      <c r="IP151" s="17"/>
      <c r="IQ151" s="17"/>
      <c r="IR151" s="17"/>
      <c r="IS151" s="17"/>
      <c r="IT151" s="17"/>
      <c r="IU151" s="17"/>
      <c r="IV151" s="17"/>
    </row>
    <row r="152" spans="1:256" s="16" customFormat="1" ht="12.75">
      <c r="A152" s="215" t="s">
        <v>7</v>
      </c>
      <c r="B152" s="216" t="s">
        <v>177</v>
      </c>
      <c r="C152" s="214"/>
      <c r="D152" s="226"/>
      <c r="E152" s="112"/>
      <c r="F152" s="167"/>
      <c r="G152" s="170"/>
      <c r="IJ152" s="17"/>
      <c r="IK152" s="17"/>
      <c r="IL152" s="17"/>
      <c r="IM152" s="17"/>
      <c r="IN152" s="17"/>
      <c r="IO152" s="17"/>
      <c r="IP152" s="17"/>
      <c r="IQ152" s="17"/>
      <c r="IR152" s="17"/>
      <c r="IS152" s="17"/>
      <c r="IT152" s="17"/>
      <c r="IU152" s="17"/>
      <c r="IV152" s="17"/>
    </row>
    <row r="153" spans="1:256" s="16" customFormat="1" ht="12.75">
      <c r="A153" s="217"/>
      <c r="B153" s="218" t="s">
        <v>190</v>
      </c>
      <c r="C153" s="214"/>
      <c r="D153" s="226"/>
      <c r="E153" s="112"/>
      <c r="F153" s="167"/>
      <c r="G153" s="170"/>
      <c r="IJ153" s="17"/>
      <c r="IK153" s="17"/>
      <c r="IL153" s="17"/>
      <c r="IM153" s="17"/>
      <c r="IN153" s="17"/>
      <c r="IO153" s="17"/>
      <c r="IP153" s="17"/>
      <c r="IQ153" s="17"/>
      <c r="IR153" s="17"/>
      <c r="IS153" s="17"/>
      <c r="IT153" s="17"/>
      <c r="IU153" s="17"/>
      <c r="IV153" s="17"/>
    </row>
    <row r="154" spans="1:256" s="16" customFormat="1" ht="12.75">
      <c r="A154" s="217"/>
      <c r="B154" s="219" t="s">
        <v>174</v>
      </c>
      <c r="C154" s="214"/>
      <c r="D154" s="226"/>
      <c r="E154" s="112"/>
      <c r="F154" s="167"/>
      <c r="G154" s="170"/>
      <c r="IJ154" s="17"/>
      <c r="IK154" s="17"/>
      <c r="IL154" s="17"/>
      <c r="IM154" s="17"/>
      <c r="IN154" s="17"/>
      <c r="IO154" s="17"/>
      <c r="IP154" s="17"/>
      <c r="IQ154" s="17"/>
      <c r="IR154" s="17"/>
      <c r="IS154" s="17"/>
      <c r="IT154" s="17"/>
      <c r="IU154" s="17"/>
      <c r="IV154" s="17"/>
    </row>
    <row r="155" spans="1:256" s="16" customFormat="1" ht="114.75">
      <c r="A155" s="220"/>
      <c r="B155" s="221" t="s">
        <v>467</v>
      </c>
      <c r="C155" s="213" t="s">
        <v>24</v>
      </c>
      <c r="D155" s="112">
        <v>3</v>
      </c>
      <c r="E155" s="70"/>
      <c r="F155" s="70">
        <f>+D155*E155</f>
        <v>0</v>
      </c>
      <c r="G155" s="170"/>
      <c r="IJ155" s="17"/>
      <c r="IK155" s="17"/>
      <c r="IL155" s="17"/>
      <c r="IM155" s="17"/>
      <c r="IN155" s="17"/>
      <c r="IO155" s="17"/>
      <c r="IP155" s="17"/>
      <c r="IQ155" s="17"/>
      <c r="IR155" s="17"/>
      <c r="IS155" s="17"/>
      <c r="IT155" s="17"/>
      <c r="IU155" s="17"/>
      <c r="IV155" s="17"/>
    </row>
    <row r="156" spans="1:256" s="16" customFormat="1" ht="12.75">
      <c r="A156" s="220"/>
      <c r="B156" s="221"/>
      <c r="C156" s="213"/>
      <c r="D156" s="112"/>
      <c r="E156" s="70"/>
      <c r="F156" s="70"/>
      <c r="G156" s="170"/>
      <c r="IJ156" s="17"/>
      <c r="IK156" s="17"/>
      <c r="IL156" s="17"/>
      <c r="IM156" s="17"/>
      <c r="IN156" s="17"/>
      <c r="IO156" s="17"/>
      <c r="IP156" s="17"/>
      <c r="IQ156" s="17"/>
      <c r="IR156" s="17"/>
      <c r="IS156" s="17"/>
      <c r="IT156" s="17"/>
      <c r="IU156" s="17"/>
      <c r="IV156" s="17"/>
    </row>
    <row r="157" spans="1:256" s="16" customFormat="1" ht="12.75">
      <c r="A157" s="215" t="s">
        <v>8</v>
      </c>
      <c r="B157" s="216" t="s">
        <v>175</v>
      </c>
      <c r="C157" s="214"/>
      <c r="D157" s="226"/>
      <c r="E157" s="112"/>
      <c r="F157" s="167"/>
      <c r="G157" s="170"/>
      <c r="IJ157" s="17"/>
      <c r="IK157" s="17"/>
      <c r="IL157" s="17"/>
      <c r="IM157" s="17"/>
      <c r="IN157" s="17"/>
      <c r="IO157" s="17"/>
      <c r="IP157" s="17"/>
      <c r="IQ157" s="17"/>
      <c r="IR157" s="17"/>
      <c r="IS157" s="17"/>
      <c r="IT157" s="17"/>
      <c r="IU157" s="17"/>
      <c r="IV157" s="17"/>
    </row>
    <row r="158" spans="1:256" s="16" customFormat="1" ht="12.75">
      <c r="A158" s="217"/>
      <c r="B158" s="218" t="s">
        <v>186</v>
      </c>
      <c r="C158" s="214"/>
      <c r="D158" s="226"/>
      <c r="E158" s="112"/>
      <c r="F158" s="167"/>
      <c r="G158" s="170"/>
      <c r="IJ158" s="17"/>
      <c r="IK158" s="17"/>
      <c r="IL158" s="17"/>
      <c r="IM158" s="17"/>
      <c r="IN158" s="17"/>
      <c r="IO158" s="17"/>
      <c r="IP158" s="17"/>
      <c r="IQ158" s="17"/>
      <c r="IR158" s="17"/>
      <c r="IS158" s="17"/>
      <c r="IT158" s="17"/>
      <c r="IU158" s="17"/>
      <c r="IV158" s="17"/>
    </row>
    <row r="159" spans="1:256" s="16" customFormat="1" ht="12.75">
      <c r="A159" s="217"/>
      <c r="B159" s="219" t="s">
        <v>174</v>
      </c>
      <c r="C159" s="214"/>
      <c r="D159" s="226"/>
      <c r="E159" s="112"/>
      <c r="F159" s="167"/>
      <c r="G159" s="170"/>
      <c r="IJ159" s="17"/>
      <c r="IK159" s="17"/>
      <c r="IL159" s="17"/>
      <c r="IM159" s="17"/>
      <c r="IN159" s="17"/>
      <c r="IO159" s="17"/>
      <c r="IP159" s="17"/>
      <c r="IQ159" s="17"/>
      <c r="IR159" s="17"/>
      <c r="IS159" s="17"/>
      <c r="IT159" s="17"/>
      <c r="IU159" s="17"/>
      <c r="IV159" s="17"/>
    </row>
    <row r="160" spans="1:256" s="16" customFormat="1" ht="63.75">
      <c r="A160" s="220"/>
      <c r="B160" s="221" t="s">
        <v>464</v>
      </c>
      <c r="C160" s="213" t="s">
        <v>24</v>
      </c>
      <c r="D160" s="112">
        <v>1</v>
      </c>
      <c r="E160" s="70"/>
      <c r="F160" s="70">
        <f>+D160*E160</f>
        <v>0</v>
      </c>
      <c r="G160" s="170"/>
      <c r="IJ160" s="17"/>
      <c r="IK160" s="17"/>
      <c r="IL160" s="17"/>
      <c r="IM160" s="17"/>
      <c r="IN160" s="17"/>
      <c r="IO160" s="17"/>
      <c r="IP160" s="17"/>
      <c r="IQ160" s="17"/>
      <c r="IR160" s="17"/>
      <c r="IS160" s="17"/>
      <c r="IT160" s="17"/>
      <c r="IU160" s="17"/>
      <c r="IV160" s="17"/>
    </row>
    <row r="161" spans="1:256" s="16" customFormat="1" ht="12.75">
      <c r="A161" s="220"/>
      <c r="B161" s="221"/>
      <c r="C161" s="213"/>
      <c r="D161" s="112"/>
      <c r="E161" s="70"/>
      <c r="F161" s="70"/>
      <c r="G161" s="170"/>
      <c r="IJ161" s="17"/>
      <c r="IK161" s="17"/>
      <c r="IL161" s="17"/>
      <c r="IM161" s="17"/>
      <c r="IN161" s="17"/>
      <c r="IO161" s="17"/>
      <c r="IP161" s="17"/>
      <c r="IQ161" s="17"/>
      <c r="IR161" s="17"/>
      <c r="IS161" s="17"/>
      <c r="IT161" s="17"/>
      <c r="IU161" s="17"/>
      <c r="IV161" s="17"/>
    </row>
    <row r="162" spans="1:256" s="16" customFormat="1" ht="12.75">
      <c r="A162" s="215" t="s">
        <v>141</v>
      </c>
      <c r="B162" s="216" t="s">
        <v>176</v>
      </c>
      <c r="C162" s="214"/>
      <c r="D162" s="226"/>
      <c r="E162" s="112"/>
      <c r="F162" s="167"/>
      <c r="G162" s="170"/>
      <c r="IJ162" s="17"/>
      <c r="IK162" s="17"/>
      <c r="IL162" s="17"/>
      <c r="IM162" s="17"/>
      <c r="IN162" s="17"/>
      <c r="IO162" s="17"/>
      <c r="IP162" s="17"/>
      <c r="IQ162" s="17"/>
      <c r="IR162" s="17"/>
      <c r="IS162" s="17"/>
      <c r="IT162" s="17"/>
      <c r="IU162" s="17"/>
      <c r="IV162" s="17"/>
    </row>
    <row r="163" spans="1:256" s="16" customFormat="1" ht="12.75">
      <c r="A163" s="217"/>
      <c r="B163" s="218" t="s">
        <v>180</v>
      </c>
      <c r="C163" s="214"/>
      <c r="D163" s="226"/>
      <c r="E163" s="112"/>
      <c r="F163" s="167"/>
      <c r="G163" s="170"/>
      <c r="IJ163" s="17"/>
      <c r="IK163" s="17"/>
      <c r="IL163" s="17"/>
      <c r="IM163" s="17"/>
      <c r="IN163" s="17"/>
      <c r="IO163" s="17"/>
      <c r="IP163" s="17"/>
      <c r="IQ163" s="17"/>
      <c r="IR163" s="17"/>
      <c r="IS163" s="17"/>
      <c r="IT163" s="17"/>
      <c r="IU163" s="17"/>
      <c r="IV163" s="17"/>
    </row>
    <row r="164" spans="1:256" s="16" customFormat="1" ht="12.75">
      <c r="A164" s="217"/>
      <c r="B164" s="219" t="s">
        <v>174</v>
      </c>
      <c r="C164" s="214"/>
      <c r="D164" s="226"/>
      <c r="E164" s="112"/>
      <c r="F164" s="167"/>
      <c r="G164" s="170"/>
      <c r="IJ164" s="17"/>
      <c r="IK164" s="17"/>
      <c r="IL164" s="17"/>
      <c r="IM164" s="17"/>
      <c r="IN164" s="17"/>
      <c r="IO164" s="17"/>
      <c r="IP164" s="17"/>
      <c r="IQ164" s="17"/>
      <c r="IR164" s="17"/>
      <c r="IS164" s="17"/>
      <c r="IT164" s="17"/>
      <c r="IU164" s="17"/>
      <c r="IV164" s="17"/>
    </row>
    <row r="165" spans="1:256" s="16" customFormat="1" ht="114.75">
      <c r="A165" s="220"/>
      <c r="B165" s="221" t="s">
        <v>468</v>
      </c>
      <c r="C165" s="213" t="s">
        <v>24</v>
      </c>
      <c r="D165" s="112">
        <v>3</v>
      </c>
      <c r="E165" s="70"/>
      <c r="F165" s="70">
        <f>+D165*E165</f>
        <v>0</v>
      </c>
      <c r="G165" s="170"/>
      <c r="IJ165" s="17"/>
      <c r="IK165" s="17"/>
      <c r="IL165" s="17"/>
      <c r="IM165" s="17"/>
      <c r="IN165" s="17"/>
      <c r="IO165" s="17"/>
      <c r="IP165" s="17"/>
      <c r="IQ165" s="17"/>
      <c r="IR165" s="17"/>
      <c r="IS165" s="17"/>
      <c r="IT165" s="17"/>
      <c r="IU165" s="17"/>
      <c r="IV165" s="17"/>
    </row>
    <row r="166" spans="1:256" s="16" customFormat="1" ht="12.75">
      <c r="A166" s="220"/>
      <c r="B166" s="221"/>
      <c r="C166" s="213"/>
      <c r="D166" s="112"/>
      <c r="E166" s="70"/>
      <c r="F166" s="70"/>
      <c r="G166" s="170"/>
      <c r="IJ166" s="17"/>
      <c r="IK166" s="17"/>
      <c r="IL166" s="17"/>
      <c r="IM166" s="17"/>
      <c r="IN166" s="17"/>
      <c r="IO166" s="17"/>
      <c r="IP166" s="17"/>
      <c r="IQ166" s="17"/>
      <c r="IR166" s="17"/>
      <c r="IS166" s="17"/>
      <c r="IT166" s="17"/>
      <c r="IU166" s="17"/>
      <c r="IV166" s="17"/>
    </row>
    <row r="167" spans="1:256" s="16" customFormat="1" ht="12.75">
      <c r="A167" s="215" t="s">
        <v>142</v>
      </c>
      <c r="B167" s="216" t="s">
        <v>178</v>
      </c>
      <c r="C167" s="214"/>
      <c r="D167" s="226"/>
      <c r="E167" s="112"/>
      <c r="F167" s="167"/>
      <c r="G167" s="170"/>
      <c r="IJ167" s="17"/>
      <c r="IK167" s="17"/>
      <c r="IL167" s="17"/>
      <c r="IM167" s="17"/>
      <c r="IN167" s="17"/>
      <c r="IO167" s="17"/>
      <c r="IP167" s="17"/>
      <c r="IQ167" s="17"/>
      <c r="IR167" s="17"/>
      <c r="IS167" s="17"/>
      <c r="IT167" s="17"/>
      <c r="IU167" s="17"/>
      <c r="IV167" s="17"/>
    </row>
    <row r="168" spans="1:256" s="16" customFormat="1" ht="12.75">
      <c r="A168" s="217"/>
      <c r="B168" s="218" t="s">
        <v>179</v>
      </c>
      <c r="C168" s="214"/>
      <c r="D168" s="226"/>
      <c r="E168" s="112"/>
      <c r="F168" s="167"/>
      <c r="G168" s="170"/>
      <c r="IJ168" s="17"/>
      <c r="IK168" s="17"/>
      <c r="IL168" s="17"/>
      <c r="IM168" s="17"/>
      <c r="IN168" s="17"/>
      <c r="IO168" s="17"/>
      <c r="IP168" s="17"/>
      <c r="IQ168" s="17"/>
      <c r="IR168" s="17"/>
      <c r="IS168" s="17"/>
      <c r="IT168" s="17"/>
      <c r="IU168" s="17"/>
      <c r="IV168" s="17"/>
    </row>
    <row r="169" spans="1:256" s="16" customFormat="1" ht="12.75">
      <c r="A169" s="217"/>
      <c r="B169" s="219" t="s">
        <v>174</v>
      </c>
      <c r="C169" s="214"/>
      <c r="D169" s="226"/>
      <c r="E169" s="112"/>
      <c r="F169" s="167"/>
      <c r="G169" s="170"/>
      <c r="IJ169" s="17"/>
      <c r="IK169" s="17"/>
      <c r="IL169" s="17"/>
      <c r="IM169" s="17"/>
      <c r="IN169" s="17"/>
      <c r="IO169" s="17"/>
      <c r="IP169" s="17"/>
      <c r="IQ169" s="17"/>
      <c r="IR169" s="17"/>
      <c r="IS169" s="17"/>
      <c r="IT169" s="17"/>
      <c r="IU169" s="17"/>
      <c r="IV169" s="17"/>
    </row>
    <row r="170" spans="1:256" s="16" customFormat="1" ht="89.25">
      <c r="A170" s="220"/>
      <c r="B170" s="221" t="s">
        <v>469</v>
      </c>
      <c r="C170" s="213" t="s">
        <v>24</v>
      </c>
      <c r="D170" s="112">
        <v>2</v>
      </c>
      <c r="E170" s="70"/>
      <c r="F170" s="70">
        <f>+D170*E170</f>
        <v>0</v>
      </c>
      <c r="G170" s="170"/>
      <c r="IJ170" s="17"/>
      <c r="IK170" s="17"/>
      <c r="IL170" s="17"/>
      <c r="IM170" s="17"/>
      <c r="IN170" s="17"/>
      <c r="IO170" s="17"/>
      <c r="IP170" s="17"/>
      <c r="IQ170" s="17"/>
      <c r="IR170" s="17"/>
      <c r="IS170" s="17"/>
      <c r="IT170" s="17"/>
      <c r="IU170" s="17"/>
      <c r="IV170" s="17"/>
    </row>
    <row r="171" spans="1:256" s="16" customFormat="1" ht="12.75">
      <c r="A171" s="53"/>
      <c r="B171" s="223"/>
      <c r="C171" s="224"/>
      <c r="D171" s="226"/>
      <c r="E171" s="112"/>
      <c r="F171" s="167"/>
      <c r="G171" s="170"/>
      <c r="IJ171" s="17"/>
      <c r="IK171" s="17"/>
      <c r="IL171" s="17"/>
      <c r="IM171" s="17"/>
      <c r="IN171" s="17"/>
      <c r="IO171" s="17"/>
      <c r="IP171" s="17"/>
      <c r="IQ171" s="17"/>
      <c r="IR171" s="17"/>
      <c r="IS171" s="17"/>
      <c r="IT171" s="17"/>
      <c r="IU171" s="17"/>
      <c r="IV171" s="17"/>
    </row>
    <row r="172" spans="1:256" s="16" customFormat="1" ht="12.75">
      <c r="A172" s="53"/>
      <c r="B172" s="164" t="s">
        <v>465</v>
      </c>
      <c r="C172" s="225"/>
      <c r="D172" s="227"/>
      <c r="E172" s="228"/>
      <c r="F172" s="76">
        <f>SUM(F142:F171)</f>
        <v>0</v>
      </c>
      <c r="G172" s="170"/>
      <c r="IJ172" s="17"/>
      <c r="IK172" s="17"/>
      <c r="IL172" s="17"/>
      <c r="IM172" s="17"/>
      <c r="IN172" s="17"/>
      <c r="IO172" s="17"/>
      <c r="IP172" s="17"/>
      <c r="IQ172" s="17"/>
      <c r="IR172" s="17"/>
      <c r="IS172" s="17"/>
      <c r="IT172" s="17"/>
      <c r="IU172" s="17"/>
      <c r="IV172" s="17"/>
    </row>
    <row r="173" spans="3:248" ht="12.75">
      <c r="C173" s="26"/>
      <c r="IL173" s="17"/>
      <c r="IM173" s="17"/>
      <c r="IN173" s="17"/>
    </row>
    <row r="174" spans="3:248" ht="12.75">
      <c r="C174" s="26"/>
      <c r="IL174" s="17"/>
      <c r="IM174" s="17"/>
      <c r="IN174" s="17"/>
    </row>
    <row r="175" spans="1:256" s="16" customFormat="1" ht="12.75">
      <c r="A175" s="55"/>
      <c r="B175" s="19" t="s">
        <v>440</v>
      </c>
      <c r="C175" s="26"/>
      <c r="D175" s="70"/>
      <c r="E175" s="70"/>
      <c r="F175" s="70"/>
      <c r="IL175" s="17"/>
      <c r="IM175" s="17"/>
      <c r="IN175" s="17"/>
      <c r="IO175" s="17"/>
      <c r="IP175" s="17"/>
      <c r="IQ175" s="17"/>
      <c r="IR175" s="17"/>
      <c r="IS175" s="17"/>
      <c r="IT175" s="17"/>
      <c r="IU175" s="17"/>
      <c r="IV175" s="17"/>
    </row>
    <row r="176" spans="1:256" s="16" customFormat="1" ht="12.75">
      <c r="A176" s="55"/>
      <c r="B176" s="231"/>
      <c r="C176" s="26"/>
      <c r="D176" s="236"/>
      <c r="E176" s="236"/>
      <c r="F176" s="236"/>
      <c r="IL176" s="17"/>
      <c r="IM176" s="17"/>
      <c r="IN176" s="17"/>
      <c r="IO176" s="17"/>
      <c r="IP176" s="17"/>
      <c r="IQ176" s="17"/>
      <c r="IR176" s="17"/>
      <c r="IS176" s="17"/>
      <c r="IT176" s="17"/>
      <c r="IU176" s="17"/>
      <c r="IV176" s="17"/>
    </row>
    <row r="177" spans="1:6" s="232" customFormat="1" ht="12.75">
      <c r="A177" s="215" t="s">
        <v>5</v>
      </c>
      <c r="B177" s="216" t="s">
        <v>154</v>
      </c>
      <c r="C177" s="229"/>
      <c r="D177" s="226"/>
      <c r="E177" s="112"/>
      <c r="F177" s="167"/>
    </row>
    <row r="178" spans="1:6" s="232" customFormat="1" ht="12.75">
      <c r="A178" s="220"/>
      <c r="B178" s="219" t="s">
        <v>372</v>
      </c>
      <c r="C178" s="229"/>
      <c r="D178" s="226"/>
      <c r="E178" s="112"/>
      <c r="F178" s="167"/>
    </row>
    <row r="179" spans="1:6" s="232" customFormat="1" ht="12.75">
      <c r="A179" s="220"/>
      <c r="B179" s="219" t="s">
        <v>153</v>
      </c>
      <c r="C179" s="229"/>
      <c r="D179" s="226"/>
      <c r="E179" s="112"/>
      <c r="F179" s="167"/>
    </row>
    <row r="180" spans="1:6" s="232" customFormat="1" ht="137.25" customHeight="1">
      <c r="A180" s="220"/>
      <c r="B180" s="221" t="s">
        <v>391</v>
      </c>
      <c r="C180" s="213" t="s">
        <v>24</v>
      </c>
      <c r="D180" s="112">
        <v>1</v>
      </c>
      <c r="E180" s="70"/>
      <c r="F180" s="70">
        <f>+D180*E180</f>
        <v>0</v>
      </c>
    </row>
    <row r="181" spans="1:6" s="232" customFormat="1" ht="12.75">
      <c r="A181" s="220"/>
      <c r="B181" s="219"/>
      <c r="C181" s="229"/>
      <c r="D181" s="226"/>
      <c r="E181" s="112"/>
      <c r="F181" s="167"/>
    </row>
    <row r="182" spans="1:6" s="232" customFormat="1" ht="21" customHeight="1">
      <c r="A182" s="215" t="s">
        <v>6</v>
      </c>
      <c r="B182" s="216" t="s">
        <v>155</v>
      </c>
      <c r="C182" s="229"/>
      <c r="D182" s="226"/>
      <c r="E182" s="112"/>
      <c r="F182" s="167"/>
    </row>
    <row r="183" spans="1:6" s="232" customFormat="1" ht="12.75">
      <c r="A183" s="220"/>
      <c r="B183" s="219" t="s">
        <v>373</v>
      </c>
      <c r="C183" s="229"/>
      <c r="D183" s="226"/>
      <c r="E183" s="112"/>
      <c r="F183" s="167"/>
    </row>
    <row r="184" spans="1:6" s="232" customFormat="1" ht="12.75">
      <c r="A184" s="220"/>
      <c r="B184" s="219" t="s">
        <v>153</v>
      </c>
      <c r="C184" s="229"/>
      <c r="D184" s="226"/>
      <c r="E184" s="112"/>
      <c r="F184" s="167"/>
    </row>
    <row r="185" spans="1:6" s="232" customFormat="1" ht="123" customHeight="1">
      <c r="A185" s="220"/>
      <c r="B185" s="221" t="s">
        <v>392</v>
      </c>
      <c r="C185" s="213" t="s">
        <v>24</v>
      </c>
      <c r="D185" s="112">
        <v>1</v>
      </c>
      <c r="E185" s="70"/>
      <c r="F185" s="70">
        <f>+D185*E185</f>
        <v>0</v>
      </c>
    </row>
    <row r="186" spans="1:6" s="232" customFormat="1" ht="12.75">
      <c r="A186" s="220"/>
      <c r="B186" s="221"/>
      <c r="C186" s="213"/>
      <c r="D186" s="112"/>
      <c r="E186" s="70"/>
      <c r="F186" s="70"/>
    </row>
    <row r="187" spans="1:6" s="232" customFormat="1" ht="12.75">
      <c r="A187" s="215" t="s">
        <v>139</v>
      </c>
      <c r="B187" s="216" t="s">
        <v>156</v>
      </c>
      <c r="C187" s="229"/>
      <c r="D187" s="226"/>
      <c r="E187" s="112"/>
      <c r="F187" s="167"/>
    </row>
    <row r="188" spans="1:6" s="232" customFormat="1" ht="12.75">
      <c r="A188" s="220"/>
      <c r="B188" s="219" t="s">
        <v>374</v>
      </c>
      <c r="C188" s="229"/>
      <c r="D188" s="226"/>
      <c r="E188" s="112"/>
      <c r="F188" s="167"/>
    </row>
    <row r="189" spans="1:6" s="232" customFormat="1" ht="12.75">
      <c r="A189" s="220"/>
      <c r="B189" s="219" t="s">
        <v>153</v>
      </c>
      <c r="C189" s="229"/>
      <c r="D189" s="226"/>
      <c r="E189" s="112"/>
      <c r="F189" s="167"/>
    </row>
    <row r="190" spans="1:6" s="232" customFormat="1" ht="144.75" customHeight="1">
      <c r="A190" s="220"/>
      <c r="B190" s="221" t="s">
        <v>393</v>
      </c>
      <c r="C190" s="213" t="s">
        <v>24</v>
      </c>
      <c r="D190" s="112">
        <v>1</v>
      </c>
      <c r="E190" s="70"/>
      <c r="F190" s="70">
        <f>+D190*E190</f>
        <v>0</v>
      </c>
    </row>
    <row r="191" spans="1:6" s="232" customFormat="1" ht="12.75">
      <c r="A191" s="220"/>
      <c r="B191" s="221"/>
      <c r="C191" s="213"/>
      <c r="D191" s="112"/>
      <c r="E191" s="70"/>
      <c r="F191" s="70"/>
    </row>
    <row r="192" spans="1:6" s="232" customFormat="1" ht="12.75">
      <c r="A192" s="215" t="s">
        <v>140</v>
      </c>
      <c r="B192" s="216" t="s">
        <v>157</v>
      </c>
      <c r="C192" s="229"/>
      <c r="D192" s="226"/>
      <c r="E192" s="112"/>
      <c r="F192" s="167"/>
    </row>
    <row r="193" spans="1:6" s="232" customFormat="1" ht="12.75">
      <c r="A193" s="220"/>
      <c r="B193" s="219" t="s">
        <v>375</v>
      </c>
      <c r="C193" s="229"/>
      <c r="D193" s="226"/>
      <c r="E193" s="112"/>
      <c r="F193" s="167"/>
    </row>
    <row r="194" spans="1:6" s="232" customFormat="1" ht="12.75">
      <c r="A194" s="220"/>
      <c r="B194" s="219" t="s">
        <v>153</v>
      </c>
      <c r="C194" s="229"/>
      <c r="D194" s="226"/>
      <c r="E194" s="112"/>
      <c r="F194" s="167"/>
    </row>
    <row r="195" spans="1:6" s="232" customFormat="1" ht="118.5" customHeight="1">
      <c r="A195" s="220"/>
      <c r="B195" s="221" t="s">
        <v>394</v>
      </c>
      <c r="C195" s="213" t="s">
        <v>24</v>
      </c>
      <c r="D195" s="112">
        <v>1</v>
      </c>
      <c r="E195" s="70"/>
      <c r="F195" s="70">
        <f>+D195*E195</f>
        <v>0</v>
      </c>
    </row>
    <row r="196" spans="1:6" s="232" customFormat="1" ht="21" customHeight="1">
      <c r="A196" s="220"/>
      <c r="B196" s="221"/>
      <c r="C196" s="213"/>
      <c r="D196" s="112"/>
      <c r="E196" s="70"/>
      <c r="F196" s="70"/>
    </row>
    <row r="197" spans="1:6" s="232" customFormat="1" ht="12.75">
      <c r="A197" s="215" t="s">
        <v>141</v>
      </c>
      <c r="B197" s="216" t="s">
        <v>157</v>
      </c>
      <c r="C197" s="229"/>
      <c r="D197" s="226"/>
      <c r="E197" s="112"/>
      <c r="F197" s="167"/>
    </row>
    <row r="198" spans="1:6" s="232" customFormat="1" ht="12.75">
      <c r="A198" s="220"/>
      <c r="B198" s="219" t="s">
        <v>376</v>
      </c>
      <c r="C198" s="229"/>
      <c r="D198" s="226"/>
      <c r="E198" s="112"/>
      <c r="F198" s="167"/>
    </row>
    <row r="199" spans="1:6" s="232" customFormat="1" ht="12.75">
      <c r="A199" s="220"/>
      <c r="B199" s="219" t="s">
        <v>153</v>
      </c>
      <c r="C199" s="229"/>
      <c r="D199" s="226"/>
      <c r="E199" s="112"/>
      <c r="F199" s="167"/>
    </row>
    <row r="200" spans="1:6" s="232" customFormat="1" ht="123" customHeight="1">
      <c r="A200" s="220"/>
      <c r="B200" s="221" t="s">
        <v>394</v>
      </c>
      <c r="C200" s="213" t="s">
        <v>24</v>
      </c>
      <c r="D200" s="112">
        <v>1</v>
      </c>
      <c r="E200" s="70"/>
      <c r="F200" s="70">
        <f>+D200*E200</f>
        <v>0</v>
      </c>
    </row>
    <row r="201" spans="1:6" s="232" customFormat="1" ht="12.75">
      <c r="A201" s="220"/>
      <c r="B201" s="221"/>
      <c r="C201" s="213"/>
      <c r="D201" s="112"/>
      <c r="E201" s="70"/>
      <c r="F201" s="70"/>
    </row>
    <row r="202" spans="1:6" s="232" customFormat="1" ht="12.75">
      <c r="A202" s="215" t="s">
        <v>142</v>
      </c>
      <c r="B202" s="216" t="s">
        <v>158</v>
      </c>
      <c r="C202" s="229"/>
      <c r="D202" s="226"/>
      <c r="E202" s="112"/>
      <c r="F202" s="167"/>
    </row>
    <row r="203" spans="1:6" s="232" customFormat="1" ht="12.75">
      <c r="A203" s="220"/>
      <c r="B203" s="219" t="s">
        <v>377</v>
      </c>
      <c r="C203" s="229"/>
      <c r="D203" s="226"/>
      <c r="E203" s="112"/>
      <c r="F203" s="167"/>
    </row>
    <row r="204" spans="1:6" s="232" customFormat="1" ht="12.75">
      <c r="A204" s="220"/>
      <c r="B204" s="219" t="s">
        <v>153</v>
      </c>
      <c r="C204" s="229"/>
      <c r="D204" s="226"/>
      <c r="E204" s="112"/>
      <c r="F204" s="167"/>
    </row>
    <row r="205" spans="1:6" s="232" customFormat="1" ht="162.75" customHeight="1">
      <c r="A205" s="220"/>
      <c r="B205" s="221" t="s">
        <v>395</v>
      </c>
      <c r="C205" s="213" t="s">
        <v>24</v>
      </c>
      <c r="D205" s="112">
        <v>1</v>
      </c>
      <c r="E205" s="70"/>
      <c r="F205" s="70">
        <f>+D205*E205</f>
        <v>0</v>
      </c>
    </row>
    <row r="206" spans="1:6" s="232" customFormat="1" ht="12.75">
      <c r="A206" s="220"/>
      <c r="B206" s="221"/>
      <c r="C206" s="213"/>
      <c r="D206" s="112"/>
      <c r="E206" s="70"/>
      <c r="F206" s="70"/>
    </row>
    <row r="207" spans="1:6" s="232" customFormat="1" ht="12.75">
      <c r="A207" s="215" t="s">
        <v>143</v>
      </c>
      <c r="B207" s="216" t="s">
        <v>159</v>
      </c>
      <c r="C207" s="229"/>
      <c r="D207" s="226"/>
      <c r="E207" s="112"/>
      <c r="F207" s="167"/>
    </row>
    <row r="208" spans="1:6" s="232" customFormat="1" ht="12.75">
      <c r="A208" s="220"/>
      <c r="B208" s="219" t="s">
        <v>378</v>
      </c>
      <c r="C208" s="229"/>
      <c r="D208" s="226"/>
      <c r="E208" s="112"/>
      <c r="F208" s="167"/>
    </row>
    <row r="209" spans="1:6" s="232" customFormat="1" ht="12.75">
      <c r="A209" s="220"/>
      <c r="B209" s="219" t="s">
        <v>153</v>
      </c>
      <c r="C209" s="229"/>
      <c r="D209" s="226"/>
      <c r="E209" s="112"/>
      <c r="F209" s="167"/>
    </row>
    <row r="210" spans="1:6" s="232" customFormat="1" ht="145.5" customHeight="1">
      <c r="A210" s="220"/>
      <c r="B210" s="221" t="s">
        <v>396</v>
      </c>
      <c r="C210" s="213" t="s">
        <v>24</v>
      </c>
      <c r="D210" s="112">
        <v>2</v>
      </c>
      <c r="E210" s="70"/>
      <c r="F210" s="70">
        <f>+D210*E210</f>
        <v>0</v>
      </c>
    </row>
    <row r="211" spans="1:6" s="232" customFormat="1" ht="12.75">
      <c r="A211" s="220"/>
      <c r="B211" s="221"/>
      <c r="C211" s="213"/>
      <c r="D211" s="112"/>
      <c r="E211" s="70"/>
      <c r="F211" s="70"/>
    </row>
    <row r="212" spans="1:6" s="232" customFormat="1" ht="12.75">
      <c r="A212" s="215" t="s">
        <v>144</v>
      </c>
      <c r="B212" s="216" t="s">
        <v>160</v>
      </c>
      <c r="C212" s="229"/>
      <c r="D212" s="226"/>
      <c r="E212" s="112"/>
      <c r="F212" s="167"/>
    </row>
    <row r="213" spans="1:6" s="232" customFormat="1" ht="12.75">
      <c r="A213" s="220"/>
      <c r="B213" s="219" t="s">
        <v>379</v>
      </c>
      <c r="C213" s="229"/>
      <c r="D213" s="226"/>
      <c r="E213" s="112"/>
      <c r="F213" s="167"/>
    </row>
    <row r="214" spans="1:6" s="232" customFormat="1" ht="12.75">
      <c r="A214" s="220"/>
      <c r="B214" s="219" t="s">
        <v>153</v>
      </c>
      <c r="C214" s="229"/>
      <c r="D214" s="226"/>
      <c r="E214" s="112"/>
      <c r="F214" s="167"/>
    </row>
    <row r="215" spans="1:6" s="232" customFormat="1" ht="149.25" customHeight="1">
      <c r="A215" s="220"/>
      <c r="B215" s="879" t="s">
        <v>397</v>
      </c>
      <c r="C215" s="35" t="s">
        <v>24</v>
      </c>
      <c r="D215" s="112">
        <v>1</v>
      </c>
      <c r="E215" s="70"/>
      <c r="F215" s="70">
        <f>+D215*E215</f>
        <v>0</v>
      </c>
    </row>
    <row r="216" spans="1:6" s="232" customFormat="1" ht="17.25" customHeight="1">
      <c r="A216" s="220"/>
      <c r="B216" s="879"/>
      <c r="C216" s="35"/>
      <c r="D216" s="112"/>
      <c r="E216" s="70"/>
      <c r="F216" s="70"/>
    </row>
    <row r="217" spans="1:6" s="232" customFormat="1" ht="12.75">
      <c r="A217" s="215" t="s">
        <v>181</v>
      </c>
      <c r="B217" s="880" t="s">
        <v>161</v>
      </c>
      <c r="C217" s="871"/>
      <c r="D217" s="871"/>
      <c r="E217" s="871"/>
      <c r="F217" s="871"/>
    </row>
    <row r="218" spans="1:6" s="232" customFormat="1" ht="12.75">
      <c r="A218" s="220"/>
      <c r="B218" s="881" t="s">
        <v>380</v>
      </c>
      <c r="C218" s="229"/>
      <c r="D218" s="226"/>
      <c r="E218" s="112"/>
      <c r="F218" s="167"/>
    </row>
    <row r="219" spans="1:6" s="232" customFormat="1" ht="12.75">
      <c r="A219" s="220"/>
      <c r="B219" s="881" t="s">
        <v>153</v>
      </c>
      <c r="C219" s="229"/>
      <c r="D219" s="226"/>
      <c r="E219" s="112"/>
      <c r="F219" s="167"/>
    </row>
    <row r="220" spans="1:6" s="232" customFormat="1" ht="160.5" customHeight="1">
      <c r="A220" s="220"/>
      <c r="B220" s="879" t="s">
        <v>398</v>
      </c>
      <c r="C220" s="35" t="s">
        <v>24</v>
      </c>
      <c r="D220" s="112">
        <v>2</v>
      </c>
      <c r="E220" s="70"/>
      <c r="F220" s="70">
        <f>+D220*E220</f>
        <v>0</v>
      </c>
    </row>
    <row r="221" spans="1:6" s="232" customFormat="1" ht="12.75">
      <c r="A221" s="220"/>
      <c r="B221" s="221"/>
      <c r="C221" s="213"/>
      <c r="D221" s="112"/>
      <c r="E221" s="70"/>
      <c r="F221" s="70"/>
    </row>
    <row r="222" spans="1:6" s="232" customFormat="1" ht="12.75">
      <c r="A222" s="220" t="s">
        <v>182</v>
      </c>
      <c r="B222" s="216" t="s">
        <v>163</v>
      </c>
      <c r="C222" s="229"/>
      <c r="D222" s="226"/>
      <c r="E222" s="112"/>
      <c r="F222" s="167"/>
    </row>
    <row r="223" spans="1:6" s="232" customFormat="1" ht="12.75">
      <c r="A223" s="220"/>
      <c r="B223" s="218" t="s">
        <v>162</v>
      </c>
      <c r="C223" s="229"/>
      <c r="D223" s="226"/>
      <c r="E223" s="112"/>
      <c r="F223" s="167"/>
    </row>
    <row r="224" spans="1:6" s="232" customFormat="1" ht="12.75">
      <c r="A224" s="220"/>
      <c r="B224" s="219" t="s">
        <v>153</v>
      </c>
      <c r="C224" s="229"/>
      <c r="D224" s="226"/>
      <c r="E224" s="112"/>
      <c r="F224" s="167"/>
    </row>
    <row r="225" spans="1:6" s="232" customFormat="1" ht="147" customHeight="1">
      <c r="A225" s="220"/>
      <c r="B225" s="221" t="s">
        <v>399</v>
      </c>
      <c r="C225" s="213" t="s">
        <v>24</v>
      </c>
      <c r="D225" s="112">
        <v>1</v>
      </c>
      <c r="E225" s="70"/>
      <c r="F225" s="70">
        <f>+D225*E225</f>
        <v>0</v>
      </c>
    </row>
    <row r="226" spans="1:6" s="232" customFormat="1" ht="12.75">
      <c r="A226" s="215"/>
      <c r="B226" s="233"/>
      <c r="C226" s="229"/>
      <c r="D226" s="226"/>
      <c r="E226" s="112"/>
      <c r="F226" s="167"/>
    </row>
    <row r="227" spans="1:6" s="232" customFormat="1" ht="12.75">
      <c r="A227" s="220" t="s">
        <v>191</v>
      </c>
      <c r="B227" s="216" t="s">
        <v>164</v>
      </c>
      <c r="C227" s="229"/>
      <c r="D227" s="226"/>
      <c r="E227" s="112"/>
      <c r="F227" s="167"/>
    </row>
    <row r="228" spans="1:6" s="232" customFormat="1" ht="12.75">
      <c r="A228" s="220"/>
      <c r="B228" s="218" t="s">
        <v>165</v>
      </c>
      <c r="C228" s="229"/>
      <c r="D228" s="226"/>
      <c r="E228" s="112"/>
      <c r="F228" s="167"/>
    </row>
    <row r="229" spans="1:6" s="232" customFormat="1" ht="12.75">
      <c r="A229" s="220"/>
      <c r="B229" s="219" t="s">
        <v>153</v>
      </c>
      <c r="C229" s="229"/>
      <c r="D229" s="226"/>
      <c r="E229" s="112"/>
      <c r="F229" s="167"/>
    </row>
    <row r="230" spans="1:6" s="232" customFormat="1" ht="12.75">
      <c r="A230" s="220"/>
      <c r="B230" s="221" t="s">
        <v>166</v>
      </c>
      <c r="C230" s="213" t="s">
        <v>24</v>
      </c>
      <c r="D230" s="112">
        <v>1</v>
      </c>
      <c r="E230" s="70"/>
      <c r="F230" s="70">
        <f>+D230*E230</f>
        <v>0</v>
      </c>
    </row>
    <row r="231" spans="1:6" s="232" customFormat="1" ht="29.25" customHeight="1" hidden="1">
      <c r="A231" s="220"/>
      <c r="B231" s="221"/>
      <c r="C231" s="213"/>
      <c r="D231" s="112"/>
      <c r="E231" s="70"/>
      <c r="F231" s="70"/>
    </row>
    <row r="232" spans="1:6" s="232" customFormat="1" ht="12.75">
      <c r="A232" s="220"/>
      <c r="B232" s="221"/>
      <c r="C232" s="213"/>
      <c r="D232" s="112"/>
      <c r="E232" s="70"/>
      <c r="F232" s="70"/>
    </row>
    <row r="233" spans="1:6" s="232" customFormat="1" ht="12.75">
      <c r="A233" s="220" t="s">
        <v>192</v>
      </c>
      <c r="B233" s="821" t="s">
        <v>168</v>
      </c>
      <c r="C233" s="813"/>
      <c r="D233" s="813"/>
      <c r="E233" s="813"/>
      <c r="F233" s="813"/>
    </row>
    <row r="234" spans="1:6" s="232" customFormat="1" ht="12.75">
      <c r="A234" s="220"/>
      <c r="B234" s="218" t="s">
        <v>169</v>
      </c>
      <c r="C234" s="229"/>
      <c r="D234" s="226"/>
      <c r="E234" s="112"/>
      <c r="F234" s="167"/>
    </row>
    <row r="235" spans="1:6" s="232" customFormat="1" ht="12.75">
      <c r="A235" s="220"/>
      <c r="B235" s="219" t="s">
        <v>153</v>
      </c>
      <c r="C235" s="229"/>
      <c r="D235" s="226"/>
      <c r="E235" s="112"/>
      <c r="F235" s="167"/>
    </row>
    <row r="236" spans="1:6" s="232" customFormat="1" ht="115.5" customHeight="1">
      <c r="A236" s="220"/>
      <c r="B236" s="221" t="s">
        <v>400</v>
      </c>
      <c r="C236" s="213" t="s">
        <v>24</v>
      </c>
      <c r="D236" s="112">
        <v>2</v>
      </c>
      <c r="E236" s="70"/>
      <c r="F236" s="70">
        <f>+D236*E236</f>
        <v>0</v>
      </c>
    </row>
    <row r="237" spans="1:6" s="232" customFormat="1" ht="12.75">
      <c r="A237" s="220"/>
      <c r="B237" s="221"/>
      <c r="C237" s="213"/>
      <c r="D237" s="112"/>
      <c r="E237" s="70"/>
      <c r="F237" s="70"/>
    </row>
    <row r="238" spans="1:6" s="232" customFormat="1" ht="12.75">
      <c r="A238" s="220" t="s">
        <v>203</v>
      </c>
      <c r="B238" s="216" t="s">
        <v>167</v>
      </c>
      <c r="C238" s="229"/>
      <c r="D238" s="226"/>
      <c r="E238" s="112"/>
      <c r="F238" s="167"/>
    </row>
    <row r="239" spans="1:6" s="232" customFormat="1" ht="25.5">
      <c r="A239" s="220"/>
      <c r="B239" s="218" t="s">
        <v>170</v>
      </c>
      <c r="C239" s="229"/>
      <c r="D239" s="226"/>
      <c r="E239" s="112"/>
      <c r="F239" s="167"/>
    </row>
    <row r="240" spans="1:6" s="232" customFormat="1" ht="12.75">
      <c r="A240" s="220"/>
      <c r="B240" s="219" t="s">
        <v>153</v>
      </c>
      <c r="C240" s="229"/>
      <c r="D240" s="226"/>
      <c r="E240" s="112"/>
      <c r="F240" s="167"/>
    </row>
    <row r="241" spans="1:6" s="232" customFormat="1" ht="120" customHeight="1">
      <c r="A241" s="220"/>
      <c r="B241" s="221" t="s">
        <v>401</v>
      </c>
      <c r="C241" s="213" t="s">
        <v>24</v>
      </c>
      <c r="D241" s="112">
        <v>2</v>
      </c>
      <c r="E241" s="70"/>
      <c r="F241" s="70">
        <f>+D241*E241</f>
        <v>0</v>
      </c>
    </row>
    <row r="242" spans="1:6" s="232" customFormat="1" ht="12.75">
      <c r="A242" s="220"/>
      <c r="B242" s="221"/>
      <c r="C242" s="213"/>
      <c r="D242" s="112"/>
      <c r="E242" s="70"/>
      <c r="F242" s="70"/>
    </row>
    <row r="243" spans="1:6" s="232" customFormat="1" ht="12.75">
      <c r="A243" s="220" t="s">
        <v>204</v>
      </c>
      <c r="B243" s="216" t="s">
        <v>183</v>
      </c>
      <c r="C243" s="229"/>
      <c r="D243" s="226"/>
      <c r="E243" s="112"/>
      <c r="F243" s="167"/>
    </row>
    <row r="244" spans="1:6" s="232" customFormat="1" ht="12.75">
      <c r="A244" s="220"/>
      <c r="B244" s="218" t="s">
        <v>184</v>
      </c>
      <c r="C244" s="229"/>
      <c r="D244" s="226"/>
      <c r="E244" s="112"/>
      <c r="F244" s="167"/>
    </row>
    <row r="245" spans="1:6" s="232" customFormat="1" ht="12.75">
      <c r="A245" s="220"/>
      <c r="B245" s="219" t="s">
        <v>153</v>
      </c>
      <c r="C245" s="229"/>
      <c r="D245" s="226"/>
      <c r="E245" s="112"/>
      <c r="F245" s="167"/>
    </row>
    <row r="246" spans="1:256" s="16" customFormat="1" ht="114.75" customHeight="1">
      <c r="A246" s="220"/>
      <c r="B246" s="221" t="s">
        <v>402</v>
      </c>
      <c r="C246" s="213" t="s">
        <v>24</v>
      </c>
      <c r="D246" s="112">
        <v>1</v>
      </c>
      <c r="E246" s="70"/>
      <c r="F246" s="70">
        <f>+D246*E246</f>
        <v>0</v>
      </c>
      <c r="IL246" s="17"/>
      <c r="IM246" s="17"/>
      <c r="IN246" s="17"/>
      <c r="IO246" s="17"/>
      <c r="IP246" s="17"/>
      <c r="IQ246" s="17"/>
      <c r="IR246" s="17"/>
      <c r="IS246" s="17"/>
      <c r="IT246" s="17"/>
      <c r="IU246" s="17"/>
      <c r="IV246" s="17"/>
    </row>
    <row r="247" spans="1:256" s="16" customFormat="1" ht="12.75">
      <c r="A247" s="220"/>
      <c r="B247" s="234"/>
      <c r="C247" s="229"/>
      <c r="D247" s="226"/>
      <c r="E247" s="112"/>
      <c r="F247" s="167"/>
      <c r="IL247" s="17"/>
      <c r="IM247" s="17"/>
      <c r="IN247" s="17"/>
      <c r="IO247" s="17"/>
      <c r="IP247" s="17"/>
      <c r="IQ247" s="17"/>
      <c r="IR247" s="17"/>
      <c r="IS247" s="17"/>
      <c r="IT247" s="17"/>
      <c r="IU247" s="17"/>
      <c r="IV247" s="17"/>
    </row>
    <row r="248" spans="1:256" s="16" customFormat="1" ht="12.75">
      <c r="A248" s="55"/>
      <c r="B248" s="235" t="s">
        <v>470</v>
      </c>
      <c r="C248" s="230"/>
      <c r="D248" s="227"/>
      <c r="E248" s="228"/>
      <c r="F248" s="76">
        <f>SUM(F180:F247)</f>
        <v>0</v>
      </c>
      <c r="IL248" s="17"/>
      <c r="IM248" s="17"/>
      <c r="IN248" s="17"/>
      <c r="IO248" s="17"/>
      <c r="IP248" s="17"/>
      <c r="IQ248" s="17"/>
      <c r="IR248" s="17"/>
      <c r="IS248" s="17"/>
      <c r="IT248" s="17"/>
      <c r="IU248" s="17"/>
      <c r="IV248" s="17"/>
    </row>
    <row r="249" spans="3:248" ht="12.75">
      <c r="C249" s="16"/>
      <c r="F249" s="69"/>
      <c r="II249" s="17"/>
      <c r="IJ249" s="17"/>
      <c r="IK249" s="17"/>
      <c r="IL249" s="17"/>
      <c r="IM249" s="17"/>
      <c r="IN249" s="17"/>
    </row>
    <row r="250" spans="3:248" ht="12.75">
      <c r="C250" s="16"/>
      <c r="F250" s="69"/>
      <c r="II250" s="17"/>
      <c r="IJ250" s="17"/>
      <c r="IK250" s="17"/>
      <c r="IL250" s="17"/>
      <c r="IM250" s="17"/>
      <c r="IN250" s="17"/>
    </row>
    <row r="251" spans="1:255" s="16" customFormat="1" ht="12.75">
      <c r="A251" s="53"/>
      <c r="B251" s="161" t="s">
        <v>276</v>
      </c>
      <c r="C251" s="20"/>
      <c r="D251" s="70"/>
      <c r="E251" s="70"/>
      <c r="F251" s="69"/>
      <c r="II251" s="17"/>
      <c r="IJ251" s="17"/>
      <c r="IK251" s="17"/>
      <c r="IL251" s="17"/>
      <c r="IM251" s="17"/>
      <c r="IN251" s="17"/>
      <c r="IO251" s="17"/>
      <c r="IP251" s="17"/>
      <c r="IQ251" s="17"/>
      <c r="IR251" s="17"/>
      <c r="IS251" s="17"/>
      <c r="IT251" s="17"/>
      <c r="IU251" s="17"/>
    </row>
    <row r="252" spans="1:255" s="16" customFormat="1" ht="12.75">
      <c r="A252" s="53"/>
      <c r="B252" s="161"/>
      <c r="C252" s="20"/>
      <c r="D252" s="70"/>
      <c r="E252" s="70"/>
      <c r="F252" s="69"/>
      <c r="II252" s="17"/>
      <c r="IJ252" s="17"/>
      <c r="IK252" s="17"/>
      <c r="IL252" s="17"/>
      <c r="IM252" s="17"/>
      <c r="IN252" s="17"/>
      <c r="IO252" s="17"/>
      <c r="IP252" s="17"/>
      <c r="IQ252" s="17"/>
      <c r="IR252" s="17"/>
      <c r="IS252" s="17"/>
      <c r="IT252" s="17"/>
      <c r="IU252" s="17"/>
    </row>
    <row r="253" spans="1:255" s="16" customFormat="1" ht="38.25">
      <c r="A253" s="55" t="s">
        <v>5</v>
      </c>
      <c r="B253" s="14" t="s">
        <v>923</v>
      </c>
      <c r="C253" s="15" t="s">
        <v>26</v>
      </c>
      <c r="D253" s="70">
        <v>610</v>
      </c>
      <c r="E253" s="69"/>
      <c r="F253" s="70">
        <f>+D253*E253</f>
        <v>0</v>
      </c>
      <c r="II253" s="17"/>
      <c r="IJ253" s="17"/>
      <c r="IK253" s="17"/>
      <c r="IL253" s="17"/>
      <c r="IM253" s="17"/>
      <c r="IN253" s="17"/>
      <c r="IO253" s="17"/>
      <c r="IP253" s="17"/>
      <c r="IQ253" s="17"/>
      <c r="IR253" s="17"/>
      <c r="IS253" s="17"/>
      <c r="IT253" s="17"/>
      <c r="IU253" s="17"/>
    </row>
    <row r="254" spans="1:255" s="16" customFormat="1" ht="12.75">
      <c r="A254" s="53"/>
      <c r="C254" s="20"/>
      <c r="D254" s="70"/>
      <c r="E254" s="70"/>
      <c r="F254" s="69"/>
      <c r="II254" s="17"/>
      <c r="IJ254" s="17"/>
      <c r="IK254" s="17"/>
      <c r="IL254" s="17"/>
      <c r="IM254" s="17"/>
      <c r="IN254" s="17"/>
      <c r="IO254" s="17"/>
      <c r="IP254" s="17"/>
      <c r="IQ254" s="17"/>
      <c r="IR254" s="17"/>
      <c r="IS254" s="17"/>
      <c r="IT254" s="17"/>
      <c r="IU254" s="17"/>
    </row>
    <row r="255" spans="1:255" s="16" customFormat="1" ht="25.5">
      <c r="A255" s="55" t="s">
        <v>6</v>
      </c>
      <c r="B255" s="14" t="s">
        <v>924</v>
      </c>
      <c r="C255" s="15" t="s">
        <v>26</v>
      </c>
      <c r="D255" s="70">
        <v>270</v>
      </c>
      <c r="E255" s="69"/>
      <c r="F255" s="70">
        <f>+D255*E255</f>
        <v>0</v>
      </c>
      <c r="II255" s="17"/>
      <c r="IJ255" s="17"/>
      <c r="IK255" s="17"/>
      <c r="IL255" s="17"/>
      <c r="IM255" s="17"/>
      <c r="IN255" s="17"/>
      <c r="IO255" s="17"/>
      <c r="IP255" s="17"/>
      <c r="IQ255" s="17"/>
      <c r="IR255" s="17"/>
      <c r="IS255" s="17"/>
      <c r="IT255" s="17"/>
      <c r="IU255" s="17"/>
    </row>
    <row r="256" spans="1:255" s="16" customFormat="1" ht="12.75">
      <c r="A256" s="53"/>
      <c r="C256" s="20"/>
      <c r="D256" s="70"/>
      <c r="E256" s="70"/>
      <c r="F256" s="69"/>
      <c r="II256" s="17"/>
      <c r="IJ256" s="17"/>
      <c r="IK256" s="17"/>
      <c r="IL256" s="17"/>
      <c r="IM256" s="17"/>
      <c r="IN256" s="17"/>
      <c r="IO256" s="17"/>
      <c r="IP256" s="17"/>
      <c r="IQ256" s="17"/>
      <c r="IR256" s="17"/>
      <c r="IS256" s="17"/>
      <c r="IT256" s="17"/>
      <c r="IU256" s="17"/>
    </row>
    <row r="257" spans="1:255" s="16" customFormat="1" ht="25.5">
      <c r="A257" s="55" t="s">
        <v>139</v>
      </c>
      <c r="B257" s="14" t="s">
        <v>922</v>
      </c>
      <c r="C257" s="15" t="s">
        <v>26</v>
      </c>
      <c r="D257" s="70">
        <v>270</v>
      </c>
      <c r="E257" s="69"/>
      <c r="F257" s="70">
        <f>+D257*E257</f>
        <v>0</v>
      </c>
      <c r="II257" s="17"/>
      <c r="IJ257" s="17"/>
      <c r="IK257" s="17"/>
      <c r="IL257" s="17"/>
      <c r="IM257" s="17"/>
      <c r="IN257" s="17"/>
      <c r="IO257" s="17"/>
      <c r="IP257" s="17"/>
      <c r="IQ257" s="17"/>
      <c r="IR257" s="17"/>
      <c r="IS257" s="17"/>
      <c r="IT257" s="17"/>
      <c r="IU257" s="17"/>
    </row>
    <row r="258" spans="1:255" s="16" customFormat="1" ht="12.75">
      <c r="A258" s="53"/>
      <c r="B258" s="14"/>
      <c r="C258" s="168"/>
      <c r="D258" s="169"/>
      <c r="E258" s="169"/>
      <c r="F258" s="69"/>
      <c r="II258" s="17"/>
      <c r="IJ258" s="17"/>
      <c r="IK258" s="17"/>
      <c r="IL258" s="17"/>
      <c r="IM258" s="17"/>
      <c r="IN258" s="17"/>
      <c r="IO258" s="17"/>
      <c r="IP258" s="17"/>
      <c r="IQ258" s="17"/>
      <c r="IR258" s="17"/>
      <c r="IS258" s="17"/>
      <c r="IT258" s="17"/>
      <c r="IU258" s="17"/>
    </row>
    <row r="259" spans="1:255" s="16" customFormat="1" ht="12.75">
      <c r="A259" s="53"/>
      <c r="B259" s="164" t="s">
        <v>471</v>
      </c>
      <c r="C259" s="20"/>
      <c r="D259" s="70"/>
      <c r="E259" s="166"/>
      <c r="F259" s="76">
        <f>+SUM(F253:F257)</f>
        <v>0</v>
      </c>
      <c r="II259" s="17"/>
      <c r="IJ259" s="17"/>
      <c r="IK259" s="17"/>
      <c r="IL259" s="17"/>
      <c r="IM259" s="17"/>
      <c r="IN259" s="17"/>
      <c r="IO259" s="17"/>
      <c r="IP259" s="17"/>
      <c r="IQ259" s="17"/>
      <c r="IR259" s="17"/>
      <c r="IS259" s="17"/>
      <c r="IT259" s="17"/>
      <c r="IU259" s="17"/>
    </row>
    <row r="260" spans="1:248" ht="12.75">
      <c r="A260" s="53"/>
      <c r="B260" s="17"/>
      <c r="C260" s="20"/>
      <c r="F260" s="69"/>
      <c r="II260" s="17"/>
      <c r="IJ260" s="17"/>
      <c r="IK260" s="17"/>
      <c r="IL260" s="17"/>
      <c r="IM260" s="17"/>
      <c r="IN260" s="17"/>
    </row>
    <row r="261" spans="3:248" ht="12.75">
      <c r="C261" s="16"/>
      <c r="G261" s="69"/>
      <c r="IL261" s="17"/>
      <c r="IM261" s="17"/>
      <c r="IN261" s="17"/>
    </row>
    <row r="262" spans="1:248" ht="12.75">
      <c r="A262" s="53"/>
      <c r="B262" s="19" t="s">
        <v>274</v>
      </c>
      <c r="C262" s="20"/>
      <c r="G262" s="69"/>
      <c r="IL262" s="17"/>
      <c r="IM262" s="17"/>
      <c r="IN262" s="17"/>
    </row>
    <row r="263" spans="1:248" ht="12.75">
      <c r="A263" s="53"/>
      <c r="B263" s="19"/>
      <c r="C263" s="20"/>
      <c r="G263" s="69"/>
      <c r="IL263" s="17"/>
      <c r="IM263" s="17"/>
      <c r="IN263" s="17"/>
    </row>
    <row r="264" spans="1:248" ht="25.5">
      <c r="A264" s="55" t="s">
        <v>5</v>
      </c>
      <c r="B264" s="186" t="s">
        <v>371</v>
      </c>
      <c r="C264" s="15" t="s">
        <v>26</v>
      </c>
      <c r="D264" s="70">
        <v>25</v>
      </c>
      <c r="F264" s="167">
        <f>+D264*E264</f>
        <v>0</v>
      </c>
      <c r="G264" s="69"/>
      <c r="IL264" s="17"/>
      <c r="IM264" s="17"/>
      <c r="IN264" s="17"/>
    </row>
    <row r="265" spans="1:248" ht="12.75">
      <c r="A265" s="185"/>
      <c r="B265" s="186"/>
      <c r="F265" s="167"/>
      <c r="G265" s="69"/>
      <c r="IL265" s="17"/>
      <c r="IM265" s="17"/>
      <c r="IN265" s="17"/>
    </row>
    <row r="266" spans="1:248" ht="25.5">
      <c r="A266" s="55" t="s">
        <v>6</v>
      </c>
      <c r="B266" s="186" t="s">
        <v>474</v>
      </c>
      <c r="C266" s="15" t="s">
        <v>26</v>
      </c>
      <c r="D266" s="70">
        <v>202</v>
      </c>
      <c r="F266" s="167">
        <f>+D266*E266</f>
        <v>0</v>
      </c>
      <c r="G266" s="69"/>
      <c r="IL266" s="17"/>
      <c r="IM266" s="17"/>
      <c r="IN266" s="17"/>
    </row>
    <row r="267" spans="2:248" ht="12.75">
      <c r="B267" s="186"/>
      <c r="F267" s="167"/>
      <c r="G267" s="69"/>
      <c r="IL267" s="17"/>
      <c r="IM267" s="17"/>
      <c r="IN267" s="17"/>
    </row>
    <row r="268" spans="1:248" ht="20.25" customHeight="1">
      <c r="A268" s="55" t="s">
        <v>139</v>
      </c>
      <c r="B268" s="186" t="s">
        <v>473</v>
      </c>
      <c r="C268" s="15" t="s">
        <v>26</v>
      </c>
      <c r="D268" s="70">
        <v>202</v>
      </c>
      <c r="F268" s="167">
        <f>+D268*E268</f>
        <v>0</v>
      </c>
      <c r="G268" s="69"/>
      <c r="IL268" s="17"/>
      <c r="IM268" s="17"/>
      <c r="IN268" s="17"/>
    </row>
    <row r="269" spans="2:248" ht="12.75">
      <c r="B269" s="186"/>
      <c r="F269" s="167"/>
      <c r="G269" s="69"/>
      <c r="IL269" s="17"/>
      <c r="IM269" s="17"/>
      <c r="IN269" s="17"/>
    </row>
    <row r="270" spans="1:248" ht="12.75">
      <c r="A270" s="185"/>
      <c r="B270" s="164" t="s">
        <v>472</v>
      </c>
      <c r="C270" s="183"/>
      <c r="D270" s="75"/>
      <c r="E270" s="75"/>
      <c r="F270" s="76">
        <f>SUM(F264:F268)</f>
        <v>0</v>
      </c>
      <c r="G270" s="69"/>
      <c r="IL270" s="17"/>
      <c r="IM270" s="17"/>
      <c r="IN270" s="17"/>
    </row>
    <row r="271" spans="1:245" s="91" customFormat="1" ht="12.75">
      <c r="A271" s="153"/>
      <c r="B271" s="107"/>
      <c r="C271" s="95"/>
      <c r="D271" s="158"/>
      <c r="E271" s="158"/>
      <c r="F271" s="158"/>
      <c r="G271" s="152"/>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row>
    <row r="272" spans="1:245" s="91" customFormat="1" ht="12.75">
      <c r="A272" s="153"/>
      <c r="B272" s="107"/>
      <c r="C272" s="95"/>
      <c r="D272" s="158"/>
      <c r="E272" s="158"/>
      <c r="F272" s="158"/>
      <c r="G272" s="152"/>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row>
    <row r="273" spans="1:245" s="91" customFormat="1" ht="12.75">
      <c r="A273" s="151"/>
      <c r="B273" s="88" t="s">
        <v>275</v>
      </c>
      <c r="C273" s="89"/>
      <c r="D273" s="158"/>
      <c r="E273" s="158"/>
      <c r="F273" s="158"/>
      <c r="G273" s="152"/>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row>
    <row r="274" spans="1:245" s="91" customFormat="1" ht="12.75">
      <c r="A274" s="151"/>
      <c r="B274" s="88"/>
      <c r="C274" s="89"/>
      <c r="D274" s="158"/>
      <c r="E274" s="158"/>
      <c r="F274" s="158"/>
      <c r="G274" s="152"/>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row>
    <row r="275" spans="1:245" s="91" customFormat="1" ht="191.25">
      <c r="A275" s="153" t="s">
        <v>5</v>
      </c>
      <c r="B275" s="154" t="s">
        <v>236</v>
      </c>
      <c r="C275" s="108" t="s">
        <v>24</v>
      </c>
      <c r="D275" s="158">
        <v>1</v>
      </c>
      <c r="E275" s="158"/>
      <c r="F275" s="60">
        <f>+D275*E275</f>
        <v>0</v>
      </c>
      <c r="G275" s="152"/>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row>
    <row r="276" spans="1:245" s="91" customFormat="1" ht="12.75">
      <c r="A276" s="155"/>
      <c r="B276" s="154"/>
      <c r="C276" s="108"/>
      <c r="D276" s="158"/>
      <c r="E276" s="158"/>
      <c r="F276" s="60"/>
      <c r="G276" s="152"/>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row>
    <row r="277" spans="1:245" s="91" customFormat="1" ht="216.75">
      <c r="A277" s="153" t="s">
        <v>6</v>
      </c>
      <c r="B277" s="154" t="s">
        <v>237</v>
      </c>
      <c r="C277" s="108" t="s">
        <v>24</v>
      </c>
      <c r="D277" s="158">
        <v>1</v>
      </c>
      <c r="E277" s="158"/>
      <c r="F277" s="60">
        <f>+D277*E277</f>
        <v>0</v>
      </c>
      <c r="G277" s="152"/>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row>
    <row r="278" spans="1:245" s="91" customFormat="1" ht="12.75">
      <c r="A278" s="153"/>
      <c r="B278" s="154"/>
      <c r="C278" s="108"/>
      <c r="D278" s="158"/>
      <c r="E278" s="158"/>
      <c r="F278" s="60"/>
      <c r="G278" s="152"/>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c r="BB278" s="90"/>
      <c r="BC278" s="90"/>
      <c r="BD278" s="90"/>
      <c r="BE278" s="90"/>
      <c r="BF278" s="90"/>
      <c r="BG278" s="90"/>
      <c r="BH278" s="90"/>
      <c r="BI278" s="90"/>
      <c r="BJ278" s="90"/>
      <c r="BK278" s="90"/>
      <c r="BL278" s="90"/>
      <c r="BM278" s="90"/>
      <c r="BN278" s="90"/>
      <c r="BO278" s="90"/>
      <c r="BP278" s="90"/>
      <c r="BQ278" s="90"/>
      <c r="BR278" s="90"/>
      <c r="BS278" s="90"/>
      <c r="BT278" s="90"/>
      <c r="BU278" s="90"/>
      <c r="BV278" s="90"/>
      <c r="BW278" s="90"/>
      <c r="BX278" s="90"/>
      <c r="BY278" s="90"/>
      <c r="BZ278" s="90"/>
      <c r="CA278" s="90"/>
      <c r="CB278" s="90"/>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row>
    <row r="279" spans="1:245" s="91" customFormat="1" ht="12.75">
      <c r="A279" s="155"/>
      <c r="B279" s="156" t="s">
        <v>475</v>
      </c>
      <c r="C279" s="157"/>
      <c r="D279" s="159"/>
      <c r="E279" s="159"/>
      <c r="F279" s="160">
        <f>SUM(F275:F278)</f>
        <v>0</v>
      </c>
      <c r="G279" s="152"/>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c r="BW279" s="90"/>
      <c r="BX279" s="90"/>
      <c r="BY279" s="90"/>
      <c r="BZ279" s="90"/>
      <c r="CA279" s="90"/>
      <c r="CB279" s="90"/>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row>
    <row r="280" ht="13.5" customHeight="1"/>
    <row r="281" spans="2:6" ht="12.75">
      <c r="B281" s="17"/>
      <c r="C281" s="208"/>
      <c r="D281" s="212"/>
      <c r="E281" s="212"/>
      <c r="F281" s="212"/>
    </row>
    <row r="282" spans="2:3" ht="12.75">
      <c r="B282" s="17"/>
      <c r="C282" s="209"/>
    </row>
    <row r="283" ht="12.75">
      <c r="B283" s="17"/>
    </row>
    <row r="284" spans="2:6" ht="12.75">
      <c r="B284" s="820"/>
      <c r="C284" s="820"/>
      <c r="D284" s="820"/>
      <c r="E284" s="820"/>
      <c r="F284" s="820"/>
    </row>
    <row r="285" ht="12.75">
      <c r="B285" s="69"/>
    </row>
  </sheetData>
  <sheetProtection selectLockedCells="1" selectUnlockedCells="1"/>
  <mergeCells count="3">
    <mergeCell ref="B284:F284"/>
    <mergeCell ref="B217:F217"/>
    <mergeCell ref="B233:F233"/>
  </mergeCells>
  <printOptions/>
  <pageMargins left="0.7" right="0.7" top="0.75" bottom="0.75" header="0.3" footer="0.3"/>
  <pageSetup horizontalDpi="300" verticalDpi="300" orientation="portrait" paperSize="9" r:id="rId1"/>
  <headerFooter alignWithMargins="0">
    <oddFooter>&amp;C&amp;P/&amp;N</oddFooter>
  </headerFooter>
  <rowBreaks count="2" manualBreakCount="2">
    <brk id="98" max="255" man="1"/>
    <brk id="272" max="255" man="1"/>
  </rowBreaks>
</worksheet>
</file>

<file path=xl/worksheets/sheet6.xml><?xml version="1.0" encoding="utf-8"?>
<worksheet xmlns="http://schemas.openxmlformats.org/spreadsheetml/2006/main" xmlns:r="http://schemas.openxmlformats.org/officeDocument/2006/relationships">
  <dimension ref="A1:EB445"/>
  <sheetViews>
    <sheetView view="pageBreakPreview" zoomScaleSheetLayoutView="100" zoomScalePageLayoutView="0" workbookViewId="0" topLeftCell="A1">
      <selection activeCell="E397" sqref="E397:E406"/>
    </sheetView>
  </sheetViews>
  <sheetFormatPr defaultColWidth="9.00390625" defaultRowHeight="12.75"/>
  <cols>
    <col min="1" max="1" width="4.00390625" style="272" customWidth="1"/>
    <col min="2" max="2" width="49.875" style="272" customWidth="1"/>
    <col min="3" max="3" width="4.75390625" style="272" customWidth="1"/>
    <col min="4" max="4" width="8.875" style="273" customWidth="1"/>
    <col min="5" max="6" width="10.75390625" style="271" customWidth="1"/>
    <col min="7" max="16384" width="9.125" style="271" customWidth="1"/>
  </cols>
  <sheetData>
    <row r="1" spans="1:6" s="277" customFormat="1" ht="12.75">
      <c r="A1" s="270"/>
      <c r="B1" s="270" t="s">
        <v>482</v>
      </c>
      <c r="C1" s="270"/>
      <c r="D1" s="270"/>
      <c r="E1" s="275"/>
      <c r="F1" s="276"/>
    </row>
    <row r="2" spans="1:5" s="277" customFormat="1" ht="12.75">
      <c r="A2" s="269"/>
      <c r="B2" s="270"/>
      <c r="C2" s="278"/>
      <c r="D2" s="278"/>
      <c r="E2" s="279"/>
    </row>
    <row r="3" spans="1:6" s="281" customFormat="1" ht="12.75">
      <c r="A3" s="280"/>
      <c r="B3" s="384" t="s">
        <v>476</v>
      </c>
      <c r="C3" s="835">
        <f>F138</f>
        <v>0</v>
      </c>
      <c r="D3" s="836"/>
      <c r="E3" s="836"/>
      <c r="F3" s="836"/>
    </row>
    <row r="4" spans="1:6" s="281" customFormat="1" ht="12.75">
      <c r="A4" s="280"/>
      <c r="B4" s="384" t="s">
        <v>477</v>
      </c>
      <c r="C4" s="384"/>
      <c r="D4" s="385"/>
      <c r="E4" s="386"/>
      <c r="F4" s="283">
        <f>F209</f>
        <v>0</v>
      </c>
    </row>
    <row r="5" spans="1:6" s="284" customFormat="1" ht="12.75">
      <c r="A5" s="280"/>
      <c r="B5" s="384" t="s">
        <v>478</v>
      </c>
      <c r="C5" s="384"/>
      <c r="D5" s="385"/>
      <c r="E5" s="282"/>
      <c r="F5" s="283">
        <f>F257</f>
        <v>0</v>
      </c>
    </row>
    <row r="6" spans="1:6" s="281" customFormat="1" ht="12.75">
      <c r="A6" s="280"/>
      <c r="B6" s="384" t="s">
        <v>479</v>
      </c>
      <c r="C6" s="384"/>
      <c r="D6" s="385"/>
      <c r="E6" s="284"/>
      <c r="F6" s="283">
        <f>F328</f>
        <v>0</v>
      </c>
    </row>
    <row r="7" spans="1:6" s="281" customFormat="1" ht="12.75">
      <c r="A7" s="280"/>
      <c r="B7" s="384" t="s">
        <v>480</v>
      </c>
      <c r="C7" s="384"/>
      <c r="D7" s="385"/>
      <c r="E7" s="284"/>
      <c r="F7" s="283">
        <f>F386</f>
        <v>0</v>
      </c>
    </row>
    <row r="8" spans="1:6" s="281" customFormat="1" ht="13.5" thickBot="1">
      <c r="A8" s="280"/>
      <c r="B8" s="384" t="s">
        <v>481</v>
      </c>
      <c r="C8" s="384"/>
      <c r="D8" s="385"/>
      <c r="E8" s="284"/>
      <c r="F8" s="283">
        <f>F416</f>
        <v>0</v>
      </c>
    </row>
    <row r="9" spans="1:6" s="277" customFormat="1" ht="13.5" thickBot="1">
      <c r="A9" s="269"/>
      <c r="B9" s="567" t="s">
        <v>19</v>
      </c>
      <c r="C9" s="568"/>
      <c r="D9" s="569"/>
      <c r="E9" s="570"/>
      <c r="F9" s="571">
        <f>SUM(C3:F8)</f>
        <v>0</v>
      </c>
    </row>
    <row r="10" spans="1:6" s="277" customFormat="1" ht="12.75">
      <c r="A10" s="269"/>
      <c r="B10" s="472"/>
      <c r="C10" s="373"/>
      <c r="D10" s="374"/>
      <c r="E10" s="279"/>
      <c r="F10" s="572"/>
    </row>
    <row r="11" spans="1:6" ht="12.75">
      <c r="A11" s="375"/>
      <c r="B11" s="417" t="s">
        <v>528</v>
      </c>
      <c r="C11" s="417"/>
      <c r="D11" s="418"/>
      <c r="E11" s="418"/>
      <c r="F11" s="418"/>
    </row>
    <row r="12" spans="1:6" ht="171" customHeight="1">
      <c r="A12" s="302" t="s">
        <v>483</v>
      </c>
      <c r="B12" s="824" t="s">
        <v>527</v>
      </c>
      <c r="C12" s="825"/>
      <c r="D12" s="825"/>
      <c r="E12" s="825"/>
      <c r="F12" s="825"/>
    </row>
    <row r="13" spans="1:6" ht="12.75">
      <c r="A13" s="299"/>
      <c r="B13" s="419" t="s">
        <v>529</v>
      </c>
      <c r="C13" s="418"/>
      <c r="D13" s="418"/>
      <c r="E13" s="418"/>
      <c r="F13" s="418"/>
    </row>
    <row r="14" spans="1:4" s="277" customFormat="1" ht="12.75">
      <c r="A14" s="269"/>
      <c r="B14" s="373"/>
      <c r="C14" s="373"/>
      <c r="D14" s="374"/>
    </row>
    <row r="15" spans="1:4" s="277" customFormat="1" ht="12.75">
      <c r="A15" s="285"/>
      <c r="B15" s="286"/>
      <c r="C15" s="286"/>
      <c r="D15" s="287"/>
    </row>
    <row r="16" spans="1:6" ht="12.75">
      <c r="A16" s="833" t="s">
        <v>476</v>
      </c>
      <c r="B16" s="834"/>
      <c r="C16" s="294"/>
      <c r="D16" s="295"/>
      <c r="E16" s="295"/>
      <c r="F16" s="295"/>
    </row>
    <row r="17" spans="1:6" ht="12.75">
      <c r="A17" s="377"/>
      <c r="B17" s="378"/>
      <c r="C17" s="294"/>
      <c r="D17" s="295"/>
      <c r="E17" s="295"/>
      <c r="F17" s="295"/>
    </row>
    <row r="18" spans="1:6" ht="13.5" thickBot="1">
      <c r="A18" s="304"/>
      <c r="B18" s="305"/>
      <c r="C18" s="306"/>
      <c r="D18" s="307"/>
      <c r="E18" s="307"/>
      <c r="F18" s="307"/>
    </row>
    <row r="19" spans="1:6" s="310" customFormat="1" ht="12.75">
      <c r="A19" s="380" t="s">
        <v>535</v>
      </c>
      <c r="B19" s="380" t="s">
        <v>534</v>
      </c>
      <c r="C19" s="379" t="s">
        <v>533</v>
      </c>
      <c r="D19" s="379" t="s">
        <v>532</v>
      </c>
      <c r="E19" s="381" t="s">
        <v>530</v>
      </c>
      <c r="F19" s="382" t="s">
        <v>531</v>
      </c>
    </row>
    <row r="20" spans="1:6" s="314" customFormat="1" ht="12.75">
      <c r="A20" s="311"/>
      <c r="B20" s="311"/>
      <c r="C20" s="312"/>
      <c r="D20" s="312"/>
      <c r="E20" s="313"/>
      <c r="F20" s="313"/>
    </row>
    <row r="21" spans="1:6" s="321" customFormat="1" ht="38.25">
      <c r="A21" s="315">
        <v>1</v>
      </c>
      <c r="B21" s="316" t="s">
        <v>536</v>
      </c>
      <c r="C21" s="317"/>
      <c r="D21" s="318"/>
      <c r="E21" s="319"/>
      <c r="F21" s="320"/>
    </row>
    <row r="22" spans="1:6" s="321" customFormat="1" ht="12.75">
      <c r="A22" s="315"/>
      <c r="B22" s="334" t="s">
        <v>537</v>
      </c>
      <c r="C22" s="317" t="s">
        <v>484</v>
      </c>
      <c r="D22" s="318">
        <v>42</v>
      </c>
      <c r="E22" s="319"/>
      <c r="F22" s="319">
        <f aca="true" t="shared" si="0" ref="F22:F27">D22*E22</f>
        <v>0</v>
      </c>
    </row>
    <row r="23" spans="1:6" s="321" customFormat="1" ht="12.75">
      <c r="A23" s="315"/>
      <c r="B23" s="316" t="s">
        <v>485</v>
      </c>
      <c r="C23" s="317" t="s">
        <v>484</v>
      </c>
      <c r="D23" s="318">
        <v>12</v>
      </c>
      <c r="E23" s="319"/>
      <c r="F23" s="319">
        <f t="shared" si="0"/>
        <v>0</v>
      </c>
    </row>
    <row r="24" spans="1:6" s="321" customFormat="1" ht="12.75">
      <c r="A24" s="315"/>
      <c r="B24" s="316" t="s">
        <v>486</v>
      </c>
      <c r="C24" s="317" t="s">
        <v>484</v>
      </c>
      <c r="D24" s="318">
        <v>12</v>
      </c>
      <c r="E24" s="319"/>
      <c r="F24" s="319">
        <f t="shared" si="0"/>
        <v>0</v>
      </c>
    </row>
    <row r="25" spans="1:6" s="321" customFormat="1" ht="12.75">
      <c r="A25" s="315"/>
      <c r="B25" s="316" t="s">
        <v>487</v>
      </c>
      <c r="C25" s="317" t="s">
        <v>484</v>
      </c>
      <c r="D25" s="318">
        <v>12</v>
      </c>
      <c r="E25" s="319"/>
      <c r="F25" s="319">
        <f t="shared" si="0"/>
        <v>0</v>
      </c>
    </row>
    <row r="26" spans="1:6" s="321" customFormat="1" ht="12.75">
      <c r="A26" s="315"/>
      <c r="B26" s="316" t="s">
        <v>488</v>
      </c>
      <c r="C26" s="317" t="s">
        <v>484</v>
      </c>
      <c r="D26" s="318">
        <v>52</v>
      </c>
      <c r="E26" s="319"/>
      <c r="F26" s="319">
        <f t="shared" si="0"/>
        <v>0</v>
      </c>
    </row>
    <row r="27" spans="1:6" s="321" customFormat="1" ht="12.75">
      <c r="A27" s="315"/>
      <c r="B27" s="316" t="s">
        <v>489</v>
      </c>
      <c r="C27" s="317" t="s">
        <v>484</v>
      </c>
      <c r="D27" s="318">
        <v>25</v>
      </c>
      <c r="E27" s="319"/>
      <c r="F27" s="319">
        <f t="shared" si="0"/>
        <v>0</v>
      </c>
    </row>
    <row r="28" spans="1:6" s="324" customFormat="1" ht="12.75">
      <c r="A28" s="323"/>
      <c r="B28" s="316"/>
      <c r="C28" s="317"/>
      <c r="D28" s="318"/>
      <c r="E28" s="319"/>
      <c r="F28" s="319"/>
    </row>
    <row r="29" spans="1:6" s="321" customFormat="1" ht="25.5">
      <c r="A29" s="315">
        <f>A21+1</f>
        <v>2</v>
      </c>
      <c r="B29" s="334" t="s">
        <v>538</v>
      </c>
      <c r="C29" s="317"/>
      <c r="D29" s="318"/>
      <c r="E29" s="319"/>
      <c r="F29" s="320"/>
    </row>
    <row r="30" spans="1:6" s="321" customFormat="1" ht="12.75">
      <c r="A30" s="315"/>
      <c r="B30" s="316" t="s">
        <v>490</v>
      </c>
      <c r="C30" s="317" t="s">
        <v>484</v>
      </c>
      <c r="D30" s="318">
        <v>33</v>
      </c>
      <c r="E30" s="319"/>
      <c r="F30" s="319">
        <f aca="true" t="shared" si="1" ref="F30:F37">D30*E30</f>
        <v>0</v>
      </c>
    </row>
    <row r="31" spans="1:6" s="321" customFormat="1" ht="12.75">
      <c r="A31" s="315"/>
      <c r="B31" s="316" t="s">
        <v>491</v>
      </c>
      <c r="C31" s="317" t="s">
        <v>484</v>
      </c>
      <c r="D31" s="318">
        <v>33</v>
      </c>
      <c r="E31" s="319"/>
      <c r="F31" s="319">
        <f>D31*E31</f>
        <v>0</v>
      </c>
    </row>
    <row r="32" spans="1:6" s="321" customFormat="1" ht="12.75">
      <c r="A32" s="315"/>
      <c r="B32" s="316" t="s">
        <v>492</v>
      </c>
      <c r="C32" s="317" t="s">
        <v>484</v>
      </c>
      <c r="D32" s="318">
        <v>20</v>
      </c>
      <c r="E32" s="319"/>
      <c r="F32" s="319">
        <f t="shared" si="1"/>
        <v>0</v>
      </c>
    </row>
    <row r="33" spans="1:6" s="321" customFormat="1" ht="12.75">
      <c r="A33" s="315"/>
      <c r="B33" s="316" t="s">
        <v>493</v>
      </c>
      <c r="C33" s="317" t="s">
        <v>484</v>
      </c>
      <c r="D33" s="318">
        <v>45</v>
      </c>
      <c r="E33" s="319"/>
      <c r="F33" s="319">
        <f>D33*E33</f>
        <v>0</v>
      </c>
    </row>
    <row r="34" spans="1:6" s="321" customFormat="1" ht="12.75">
      <c r="A34" s="315"/>
      <c r="B34" s="316" t="s">
        <v>494</v>
      </c>
      <c r="C34" s="317" t="s">
        <v>484</v>
      </c>
      <c r="D34" s="318">
        <v>315</v>
      </c>
      <c r="E34" s="319"/>
      <c r="F34" s="319">
        <f t="shared" si="1"/>
        <v>0</v>
      </c>
    </row>
    <row r="35" spans="1:6" s="321" customFormat="1" ht="25.5">
      <c r="A35" s="315"/>
      <c r="B35" s="334" t="s">
        <v>539</v>
      </c>
      <c r="C35" s="317" t="s">
        <v>484</v>
      </c>
      <c r="D35" s="318">
        <v>40</v>
      </c>
      <c r="E35" s="319"/>
      <c r="F35" s="319">
        <f t="shared" si="1"/>
        <v>0</v>
      </c>
    </row>
    <row r="36" spans="1:6" s="321" customFormat="1" ht="12.75">
      <c r="A36" s="315"/>
      <c r="B36" s="334" t="s">
        <v>540</v>
      </c>
      <c r="C36" s="317" t="s">
        <v>484</v>
      </c>
      <c r="D36" s="318">
        <v>120</v>
      </c>
      <c r="E36" s="319"/>
      <c r="F36" s="319">
        <f t="shared" si="1"/>
        <v>0</v>
      </c>
    </row>
    <row r="37" spans="1:6" s="321" customFormat="1" ht="12.75">
      <c r="A37" s="315"/>
      <c r="B37" s="316" t="s">
        <v>495</v>
      </c>
      <c r="C37" s="317" t="s">
        <v>484</v>
      </c>
      <c r="D37" s="318">
        <v>445</v>
      </c>
      <c r="E37" s="319"/>
      <c r="F37" s="319">
        <f t="shared" si="1"/>
        <v>0</v>
      </c>
    </row>
    <row r="38" spans="1:6" s="321" customFormat="1" ht="12.75">
      <c r="A38" s="315"/>
      <c r="B38" s="316"/>
      <c r="C38" s="317"/>
      <c r="D38" s="318"/>
      <c r="E38" s="319"/>
      <c r="F38" s="319"/>
    </row>
    <row r="39" spans="1:6" s="327" customFormat="1" ht="25.5">
      <c r="A39" s="315">
        <f>A29+1</f>
        <v>3</v>
      </c>
      <c r="B39" s="325" t="s">
        <v>541</v>
      </c>
      <c r="C39" s="326"/>
      <c r="D39" s="326"/>
      <c r="E39" s="319"/>
      <c r="F39" s="319"/>
    </row>
    <row r="40" spans="1:6" s="327" customFormat="1" ht="12.75">
      <c r="A40" s="328"/>
      <c r="B40" s="325" t="s">
        <v>496</v>
      </c>
      <c r="C40" s="326" t="s">
        <v>484</v>
      </c>
      <c r="D40" s="318">
        <v>22</v>
      </c>
      <c r="E40" s="319"/>
      <c r="F40" s="319">
        <f>D40*E40</f>
        <v>0</v>
      </c>
    </row>
    <row r="41" spans="1:6" s="327" customFormat="1" ht="12.75">
      <c r="A41" s="328"/>
      <c r="B41" s="325" t="s">
        <v>497</v>
      </c>
      <c r="C41" s="326" t="s">
        <v>484</v>
      </c>
      <c r="D41" s="318">
        <v>20</v>
      </c>
      <c r="E41" s="319"/>
      <c r="F41" s="319">
        <f>D41*E41</f>
        <v>0</v>
      </c>
    </row>
    <row r="42" spans="1:6" s="327" customFormat="1" ht="12.75">
      <c r="A42" s="328"/>
      <c r="B42" s="325" t="s">
        <v>542</v>
      </c>
      <c r="C42" s="326" t="s">
        <v>484</v>
      </c>
      <c r="D42" s="318">
        <v>28</v>
      </c>
      <c r="E42" s="319"/>
      <c r="F42" s="319">
        <f>D42*E42</f>
        <v>0</v>
      </c>
    </row>
    <row r="43" spans="1:6" s="321" customFormat="1" ht="12.75">
      <c r="A43" s="315"/>
      <c r="B43" s="316"/>
      <c r="C43" s="329"/>
      <c r="D43" s="330"/>
      <c r="E43" s="330"/>
      <c r="F43" s="330"/>
    </row>
    <row r="44" spans="1:6" s="321" customFormat="1" ht="38.25">
      <c r="A44" s="315">
        <f>A39+1</f>
        <v>4</v>
      </c>
      <c r="B44" s="316" t="s">
        <v>498</v>
      </c>
      <c r="C44" s="317"/>
      <c r="D44" s="318"/>
      <c r="E44" s="319"/>
      <c r="F44" s="319"/>
    </row>
    <row r="45" spans="1:6" s="321" customFormat="1" ht="12.75">
      <c r="A45" s="333"/>
      <c r="B45" s="334" t="s">
        <v>499</v>
      </c>
      <c r="C45" s="317" t="s">
        <v>484</v>
      </c>
      <c r="D45" s="318">
        <v>35</v>
      </c>
      <c r="E45" s="319"/>
      <c r="F45" s="319">
        <f>D45*E45</f>
        <v>0</v>
      </c>
    </row>
    <row r="46" spans="1:6" s="321" customFormat="1" ht="12.75">
      <c r="A46" s="333"/>
      <c r="B46" s="334" t="s">
        <v>500</v>
      </c>
      <c r="C46" s="317" t="s">
        <v>484</v>
      </c>
      <c r="D46" s="318">
        <v>15</v>
      </c>
      <c r="E46" s="319"/>
      <c r="F46" s="319">
        <f>D46*E46</f>
        <v>0</v>
      </c>
    </row>
    <row r="47" spans="1:6" s="321" customFormat="1" ht="12.75">
      <c r="A47" s="333"/>
      <c r="B47" s="335" t="s">
        <v>501</v>
      </c>
      <c r="C47" s="317" t="s">
        <v>484</v>
      </c>
      <c r="D47" s="318">
        <v>50</v>
      </c>
      <c r="E47" s="319"/>
      <c r="F47" s="319">
        <f>D47*E47</f>
        <v>0</v>
      </c>
    </row>
    <row r="48" spans="1:6" s="321" customFormat="1" ht="12.75">
      <c r="A48" s="333"/>
      <c r="B48" s="335"/>
      <c r="C48" s="317"/>
      <c r="D48" s="318"/>
      <c r="E48" s="319"/>
      <c r="F48" s="319"/>
    </row>
    <row r="49" spans="1:6" s="321" customFormat="1" ht="39.75" customHeight="1">
      <c r="A49" s="333">
        <f>A44+1</f>
        <v>5</v>
      </c>
      <c r="B49" s="316" t="s">
        <v>543</v>
      </c>
      <c r="C49" s="336"/>
      <c r="D49" s="337"/>
      <c r="E49" s="319"/>
      <c r="F49" s="319"/>
    </row>
    <row r="50" spans="1:6" s="340" customFormat="1" ht="12.75">
      <c r="A50" s="333"/>
      <c r="B50" s="338" t="s">
        <v>502</v>
      </c>
      <c r="C50" s="336" t="s">
        <v>484</v>
      </c>
      <c r="D50" s="337">
        <v>50</v>
      </c>
      <c r="E50" s="339"/>
      <c r="F50" s="339">
        <f>D50*E50</f>
        <v>0</v>
      </c>
    </row>
    <row r="51" spans="1:6" s="340" customFormat="1" ht="12.75">
      <c r="A51" s="333"/>
      <c r="B51" s="338" t="s">
        <v>503</v>
      </c>
      <c r="C51" s="336" t="s">
        <v>484</v>
      </c>
      <c r="D51" s="337">
        <v>50</v>
      </c>
      <c r="E51" s="339"/>
      <c r="F51" s="339">
        <f>D51*E51</f>
        <v>0</v>
      </c>
    </row>
    <row r="52" spans="1:6" s="340" customFormat="1" ht="12.75">
      <c r="A52" s="333"/>
      <c r="B52" s="338" t="s">
        <v>504</v>
      </c>
      <c r="C52" s="336" t="s">
        <v>484</v>
      </c>
      <c r="D52" s="337">
        <v>290</v>
      </c>
      <c r="E52" s="339"/>
      <c r="F52" s="339">
        <f>D52*E52</f>
        <v>0</v>
      </c>
    </row>
    <row r="53" spans="1:6" s="321" customFormat="1" ht="12.75">
      <c r="A53" s="333"/>
      <c r="B53" s="335"/>
      <c r="C53" s="317"/>
      <c r="D53" s="318"/>
      <c r="E53" s="319"/>
      <c r="F53" s="319"/>
    </row>
    <row r="54" spans="1:6" s="321" customFormat="1" ht="17.25" customHeight="1">
      <c r="A54" s="333">
        <f>A49+1</f>
        <v>6</v>
      </c>
      <c r="B54" s="334" t="s">
        <v>505</v>
      </c>
      <c r="C54" s="336"/>
      <c r="D54" s="337"/>
      <c r="E54" s="319"/>
      <c r="F54" s="319"/>
    </row>
    <row r="55" spans="1:6" s="340" customFormat="1" ht="12.75">
      <c r="A55" s="333"/>
      <c r="B55" s="342" t="s">
        <v>506</v>
      </c>
      <c r="C55" s="336" t="s">
        <v>484</v>
      </c>
      <c r="D55" s="337">
        <v>85</v>
      </c>
      <c r="E55" s="339"/>
      <c r="F55" s="319">
        <f>D55*E55</f>
        <v>0</v>
      </c>
    </row>
    <row r="56" spans="1:6" s="340" customFormat="1" ht="12.75">
      <c r="A56" s="333"/>
      <c r="B56" s="342"/>
      <c r="C56" s="336"/>
      <c r="D56" s="337"/>
      <c r="E56" s="339"/>
      <c r="F56" s="319"/>
    </row>
    <row r="57" spans="1:6" s="347" customFormat="1" ht="38.25">
      <c r="A57" s="333">
        <f>A54+1</f>
        <v>7</v>
      </c>
      <c r="B57" s="343" t="s">
        <v>507</v>
      </c>
      <c r="C57" s="344" t="s">
        <v>484</v>
      </c>
      <c r="D57" s="345">
        <v>15</v>
      </c>
      <c r="E57" s="346"/>
      <c r="F57" s="319">
        <f>D57*E57</f>
        <v>0</v>
      </c>
    </row>
    <row r="58" spans="1:6" s="340" customFormat="1" ht="12.75">
      <c r="A58" s="333"/>
      <c r="B58" s="342"/>
      <c r="C58" s="336"/>
      <c r="D58" s="337"/>
      <c r="E58" s="339"/>
      <c r="F58" s="319"/>
    </row>
    <row r="59" spans="1:6" s="321" customFormat="1" ht="25.5">
      <c r="A59" s="333">
        <f>A57+1</f>
        <v>8</v>
      </c>
      <c r="B59" s="334" t="s">
        <v>544</v>
      </c>
      <c r="C59" s="336"/>
      <c r="D59" s="337"/>
      <c r="E59" s="319"/>
      <c r="F59" s="319"/>
    </row>
    <row r="60" spans="1:6" s="321" customFormat="1" ht="12.75">
      <c r="A60" s="333"/>
      <c r="B60" s="342" t="s">
        <v>508</v>
      </c>
      <c r="C60" s="336" t="s">
        <v>484</v>
      </c>
      <c r="D60" s="337">
        <v>30</v>
      </c>
      <c r="E60" s="319"/>
      <c r="F60" s="319">
        <f>D60*E60</f>
        <v>0</v>
      </c>
    </row>
    <row r="61" spans="1:6" s="321" customFormat="1" ht="12.75">
      <c r="A61" s="315"/>
      <c r="B61" s="316"/>
      <c r="C61" s="329"/>
      <c r="D61" s="330"/>
      <c r="E61" s="330"/>
      <c r="F61" s="330"/>
    </row>
    <row r="62" spans="1:6" s="321" customFormat="1" ht="12.75">
      <c r="A62" s="315">
        <f>A59+1</f>
        <v>9</v>
      </c>
      <c r="B62" s="342" t="s">
        <v>545</v>
      </c>
      <c r="C62" s="317" t="s">
        <v>484</v>
      </c>
      <c r="D62" s="318">
        <v>20</v>
      </c>
      <c r="E62" s="319"/>
      <c r="F62" s="319">
        <f>D62*E62</f>
        <v>0</v>
      </c>
    </row>
    <row r="63" spans="1:6" s="321" customFormat="1" ht="12.75">
      <c r="A63" s="315"/>
      <c r="B63" s="316"/>
      <c r="C63" s="329"/>
      <c r="D63" s="330"/>
      <c r="E63" s="330"/>
      <c r="F63" s="330"/>
    </row>
    <row r="64" spans="1:6" s="321" customFormat="1" ht="25.5">
      <c r="A64" s="315">
        <f>A62+1</f>
        <v>10</v>
      </c>
      <c r="B64" s="342" t="s">
        <v>546</v>
      </c>
      <c r="C64" s="317" t="s">
        <v>24</v>
      </c>
      <c r="D64" s="318">
        <v>20</v>
      </c>
      <c r="E64" s="319"/>
      <c r="F64" s="319">
        <f>D64*E64</f>
        <v>0</v>
      </c>
    </row>
    <row r="65" spans="1:6" s="321" customFormat="1" ht="14.25" customHeight="1">
      <c r="A65" s="315"/>
      <c r="B65" s="348"/>
      <c r="C65" s="317"/>
      <c r="D65" s="318"/>
      <c r="E65" s="319"/>
      <c r="F65" s="319"/>
    </row>
    <row r="66" spans="1:6" s="351" customFormat="1" ht="41.25" customHeight="1">
      <c r="A66" s="315">
        <f>A64+1</f>
        <v>11</v>
      </c>
      <c r="B66" s="343" t="s">
        <v>547</v>
      </c>
      <c r="C66" s="344"/>
      <c r="D66" s="349"/>
      <c r="E66" s="350"/>
      <c r="F66" s="350"/>
    </row>
    <row r="67" spans="1:6" s="351" customFormat="1" ht="12.75">
      <c r="A67" s="352"/>
      <c r="B67" s="343" t="s">
        <v>509</v>
      </c>
      <c r="C67" s="344" t="s">
        <v>484</v>
      </c>
      <c r="D67" s="345">
        <v>22</v>
      </c>
      <c r="E67" s="350"/>
      <c r="F67" s="350">
        <f>D67*E67</f>
        <v>0</v>
      </c>
    </row>
    <row r="68" spans="1:6" s="351" customFormat="1" ht="12.75">
      <c r="A68" s="352"/>
      <c r="B68" s="343" t="s">
        <v>510</v>
      </c>
      <c r="C68" s="344" t="s">
        <v>484</v>
      </c>
      <c r="D68" s="345">
        <v>26</v>
      </c>
      <c r="E68" s="350"/>
      <c r="F68" s="350">
        <f>D68*E68</f>
        <v>0</v>
      </c>
    </row>
    <row r="69" spans="1:6" s="351" customFormat="1" ht="12.75">
      <c r="A69" s="352"/>
      <c r="B69" s="343" t="s">
        <v>511</v>
      </c>
      <c r="C69" s="344" t="s">
        <v>484</v>
      </c>
      <c r="D69" s="345">
        <v>25</v>
      </c>
      <c r="E69" s="350"/>
      <c r="F69" s="350">
        <f>D69*E69</f>
        <v>0</v>
      </c>
    </row>
    <row r="70" spans="1:6" s="321" customFormat="1" ht="12.75">
      <c r="A70" s="315"/>
      <c r="B70" s="348"/>
      <c r="C70" s="317"/>
      <c r="D70" s="318"/>
      <c r="E70" s="319"/>
      <c r="F70" s="319"/>
    </row>
    <row r="71" spans="1:6" s="321" customFormat="1" ht="12.75">
      <c r="A71" s="315">
        <f>A66+1</f>
        <v>12</v>
      </c>
      <c r="B71" s="342" t="s">
        <v>548</v>
      </c>
      <c r="C71" s="317" t="s">
        <v>24</v>
      </c>
      <c r="D71" s="318">
        <v>3</v>
      </c>
      <c r="E71" s="319"/>
      <c r="F71" s="319">
        <f>D71*E71</f>
        <v>0</v>
      </c>
    </row>
    <row r="72" spans="1:6" s="321" customFormat="1" ht="12.75">
      <c r="A72" s="315"/>
      <c r="B72" s="348"/>
      <c r="C72" s="317"/>
      <c r="D72" s="318"/>
      <c r="E72" s="319"/>
      <c r="F72" s="319"/>
    </row>
    <row r="73" spans="1:6" s="321" customFormat="1" ht="12.75">
      <c r="A73" s="315">
        <f>A71+1</f>
        <v>13</v>
      </c>
      <c r="B73" s="348" t="s">
        <v>549</v>
      </c>
      <c r="C73" s="317" t="s">
        <v>24</v>
      </c>
      <c r="D73" s="318">
        <v>25</v>
      </c>
      <c r="E73" s="319"/>
      <c r="F73" s="319">
        <f>D73*E73</f>
        <v>0</v>
      </c>
    </row>
    <row r="74" spans="1:6" s="321" customFormat="1" ht="12.75">
      <c r="A74" s="315"/>
      <c r="B74" s="316"/>
      <c r="C74" s="329"/>
      <c r="D74" s="330"/>
      <c r="E74" s="330"/>
      <c r="F74" s="330"/>
    </row>
    <row r="75" spans="1:132" s="343" customFormat="1" ht="12.75">
      <c r="A75" s="315">
        <f>A73+1</f>
        <v>14</v>
      </c>
      <c r="B75" s="343" t="s">
        <v>550</v>
      </c>
      <c r="C75" s="352" t="s">
        <v>24</v>
      </c>
      <c r="D75" s="353">
        <v>16</v>
      </c>
      <c r="E75" s="319"/>
      <c r="F75" s="319">
        <f>D75*E75</f>
        <v>0</v>
      </c>
      <c r="DZ75" s="321"/>
      <c r="EA75" s="321"/>
      <c r="EB75" s="321"/>
    </row>
    <row r="76" spans="1:6" s="321" customFormat="1" ht="12.75">
      <c r="A76" s="315"/>
      <c r="B76" s="348"/>
      <c r="C76" s="317"/>
      <c r="D76" s="318"/>
      <c r="E76" s="319"/>
      <c r="F76" s="319"/>
    </row>
    <row r="77" spans="1:129" s="321" customFormat="1" ht="51">
      <c r="A77" s="315">
        <f>A75+1</f>
        <v>15</v>
      </c>
      <c r="B77" s="343" t="s">
        <v>512</v>
      </c>
      <c r="C77" s="352"/>
      <c r="D77" s="353"/>
      <c r="E77" s="354"/>
      <c r="F77" s="319"/>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c r="AO77" s="343"/>
      <c r="AP77" s="343"/>
      <c r="AQ77" s="343"/>
      <c r="AR77" s="343"/>
      <c r="AS77" s="343"/>
      <c r="AT77" s="343"/>
      <c r="AU77" s="343"/>
      <c r="AV77" s="343"/>
      <c r="AW77" s="343"/>
      <c r="AX77" s="343"/>
      <c r="AY77" s="343"/>
      <c r="AZ77" s="343"/>
      <c r="BA77" s="343"/>
      <c r="BB77" s="343"/>
      <c r="BC77" s="343"/>
      <c r="BD77" s="343"/>
      <c r="BE77" s="343"/>
      <c r="BF77" s="343"/>
      <c r="BG77" s="343"/>
      <c r="BH77" s="343"/>
      <c r="BI77" s="343"/>
      <c r="BJ77" s="343"/>
      <c r="BK77" s="343"/>
      <c r="BL77" s="343"/>
      <c r="BM77" s="343"/>
      <c r="BN77" s="343"/>
      <c r="BO77" s="343"/>
      <c r="BP77" s="343"/>
      <c r="BQ77" s="343"/>
      <c r="BR77" s="343"/>
      <c r="BS77" s="343"/>
      <c r="BT77" s="343"/>
      <c r="BU77" s="343"/>
      <c r="BV77" s="343"/>
      <c r="BW77" s="343"/>
      <c r="BX77" s="343"/>
      <c r="BY77" s="343"/>
      <c r="BZ77" s="343"/>
      <c r="CA77" s="343"/>
      <c r="CB77" s="343"/>
      <c r="CC77" s="343"/>
      <c r="CD77" s="343"/>
      <c r="CE77" s="343"/>
      <c r="CF77" s="343"/>
      <c r="CG77" s="343"/>
      <c r="CH77" s="343"/>
      <c r="CI77" s="343"/>
      <c r="CJ77" s="343"/>
      <c r="CK77" s="343"/>
      <c r="CL77" s="343"/>
      <c r="CM77" s="343"/>
      <c r="CN77" s="343"/>
      <c r="CO77" s="343"/>
      <c r="CP77" s="343"/>
      <c r="CQ77" s="343"/>
      <c r="CR77" s="343"/>
      <c r="CS77" s="343"/>
      <c r="CT77" s="343"/>
      <c r="CU77" s="343"/>
      <c r="CV77" s="343"/>
      <c r="CW77" s="343"/>
      <c r="CX77" s="343"/>
      <c r="CY77" s="343"/>
      <c r="CZ77" s="343"/>
      <c r="DA77" s="343"/>
      <c r="DB77" s="343"/>
      <c r="DC77" s="343"/>
      <c r="DD77" s="343"/>
      <c r="DE77" s="343"/>
      <c r="DF77" s="343"/>
      <c r="DG77" s="343"/>
      <c r="DH77" s="343"/>
      <c r="DI77" s="343"/>
      <c r="DJ77" s="343"/>
      <c r="DK77" s="343"/>
      <c r="DL77" s="343"/>
      <c r="DM77" s="343"/>
      <c r="DN77" s="343"/>
      <c r="DO77" s="343"/>
      <c r="DP77" s="343"/>
      <c r="DQ77" s="343"/>
      <c r="DR77" s="343"/>
      <c r="DS77" s="343"/>
      <c r="DT77" s="343"/>
      <c r="DU77" s="343"/>
      <c r="DV77" s="343"/>
      <c r="DW77" s="343"/>
      <c r="DX77" s="343"/>
      <c r="DY77" s="343"/>
    </row>
    <row r="78" spans="1:6" s="340" customFormat="1" ht="12.75">
      <c r="A78" s="355"/>
      <c r="B78" s="338" t="s">
        <v>513</v>
      </c>
      <c r="C78" s="336" t="s">
        <v>24</v>
      </c>
      <c r="D78" s="337">
        <v>22</v>
      </c>
      <c r="E78" s="339"/>
      <c r="F78" s="319">
        <f>D78*E78</f>
        <v>0</v>
      </c>
    </row>
    <row r="79" spans="1:6" s="340" customFormat="1" ht="12.75">
      <c r="A79" s="355"/>
      <c r="B79" s="342" t="s">
        <v>514</v>
      </c>
      <c r="C79" s="336" t="s">
        <v>24</v>
      </c>
      <c r="D79" s="337">
        <v>5</v>
      </c>
      <c r="E79" s="339"/>
      <c r="F79" s="319">
        <f>D79*E79</f>
        <v>0</v>
      </c>
    </row>
    <row r="80" spans="1:6" s="340" customFormat="1" ht="12.75">
      <c r="A80" s="355"/>
      <c r="B80" s="342" t="s">
        <v>515</v>
      </c>
      <c r="C80" s="336" t="s">
        <v>24</v>
      </c>
      <c r="D80" s="337">
        <v>4</v>
      </c>
      <c r="E80" s="339"/>
      <c r="F80" s="319">
        <f>D80*E80</f>
        <v>0</v>
      </c>
    </row>
    <row r="81" spans="1:6" s="340" customFormat="1" ht="12.75">
      <c r="A81" s="355"/>
      <c r="B81" s="342" t="s">
        <v>516</v>
      </c>
      <c r="C81" s="336" t="s">
        <v>24</v>
      </c>
      <c r="D81" s="337">
        <v>2</v>
      </c>
      <c r="E81" s="339"/>
      <c r="F81" s="319">
        <f>D81*E81</f>
        <v>0</v>
      </c>
    </row>
    <row r="82" spans="1:6" s="321" customFormat="1" ht="12.75">
      <c r="A82" s="315"/>
      <c r="B82" s="348"/>
      <c r="C82" s="317"/>
      <c r="D82" s="318"/>
      <c r="E82" s="319"/>
      <c r="F82" s="319"/>
    </row>
    <row r="83" spans="1:129" s="321" customFormat="1" ht="51">
      <c r="A83" s="315">
        <f>A77+1</f>
        <v>16</v>
      </c>
      <c r="B83" s="343" t="s">
        <v>517</v>
      </c>
      <c r="C83" s="352"/>
      <c r="D83" s="353"/>
      <c r="E83" s="354"/>
      <c r="F83" s="319"/>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43"/>
      <c r="AL83" s="343"/>
      <c r="AM83" s="343"/>
      <c r="AN83" s="343"/>
      <c r="AO83" s="343"/>
      <c r="AP83" s="343"/>
      <c r="AQ83" s="343"/>
      <c r="AR83" s="343"/>
      <c r="AS83" s="343"/>
      <c r="AT83" s="343"/>
      <c r="AU83" s="343"/>
      <c r="AV83" s="343"/>
      <c r="AW83" s="343"/>
      <c r="AX83" s="343"/>
      <c r="AY83" s="343"/>
      <c r="AZ83" s="343"/>
      <c r="BA83" s="343"/>
      <c r="BB83" s="343"/>
      <c r="BC83" s="343"/>
      <c r="BD83" s="343"/>
      <c r="BE83" s="343"/>
      <c r="BF83" s="343"/>
      <c r="BG83" s="343"/>
      <c r="BH83" s="343"/>
      <c r="BI83" s="343"/>
      <c r="BJ83" s="343"/>
      <c r="BK83" s="343"/>
      <c r="BL83" s="343"/>
      <c r="BM83" s="343"/>
      <c r="BN83" s="343"/>
      <c r="BO83" s="343"/>
      <c r="BP83" s="343"/>
      <c r="BQ83" s="343"/>
      <c r="BR83" s="343"/>
      <c r="BS83" s="343"/>
      <c r="BT83" s="343"/>
      <c r="BU83" s="343"/>
      <c r="BV83" s="343"/>
      <c r="BW83" s="343"/>
      <c r="BX83" s="343"/>
      <c r="BY83" s="343"/>
      <c r="BZ83" s="343"/>
      <c r="CA83" s="343"/>
      <c r="CB83" s="343"/>
      <c r="CC83" s="343"/>
      <c r="CD83" s="343"/>
      <c r="CE83" s="343"/>
      <c r="CF83" s="343"/>
      <c r="CG83" s="343"/>
      <c r="CH83" s="343"/>
      <c r="CI83" s="343"/>
      <c r="CJ83" s="343"/>
      <c r="CK83" s="343"/>
      <c r="CL83" s="343"/>
      <c r="CM83" s="343"/>
      <c r="CN83" s="343"/>
      <c r="CO83" s="343"/>
      <c r="CP83" s="343"/>
      <c r="CQ83" s="343"/>
      <c r="CR83" s="343"/>
      <c r="CS83" s="343"/>
      <c r="CT83" s="343"/>
      <c r="CU83" s="343"/>
      <c r="CV83" s="343"/>
      <c r="CW83" s="343"/>
      <c r="CX83" s="343"/>
      <c r="CY83" s="343"/>
      <c r="CZ83" s="343"/>
      <c r="DA83" s="343"/>
      <c r="DB83" s="343"/>
      <c r="DC83" s="343"/>
      <c r="DD83" s="343"/>
      <c r="DE83" s="343"/>
      <c r="DF83" s="343"/>
      <c r="DG83" s="343"/>
      <c r="DH83" s="343"/>
      <c r="DI83" s="343"/>
      <c r="DJ83" s="343"/>
      <c r="DK83" s="343"/>
      <c r="DL83" s="343"/>
      <c r="DM83" s="343"/>
      <c r="DN83" s="343"/>
      <c r="DO83" s="343"/>
      <c r="DP83" s="343"/>
      <c r="DQ83" s="343"/>
      <c r="DR83" s="343"/>
      <c r="DS83" s="343"/>
      <c r="DT83" s="343"/>
      <c r="DU83" s="343"/>
      <c r="DV83" s="343"/>
      <c r="DW83" s="343"/>
      <c r="DX83" s="343"/>
      <c r="DY83" s="343"/>
    </row>
    <row r="84" spans="1:6" s="340" customFormat="1" ht="12.75">
      <c r="A84" s="355"/>
      <c r="B84" s="338" t="s">
        <v>513</v>
      </c>
      <c r="C84" s="336" t="s">
        <v>24</v>
      </c>
      <c r="D84" s="337">
        <v>2</v>
      </c>
      <c r="E84" s="339"/>
      <c r="F84" s="319">
        <f>D84*E84</f>
        <v>0</v>
      </c>
    </row>
    <row r="85" spans="1:6" s="340" customFormat="1" ht="12.75">
      <c r="A85" s="355"/>
      <c r="B85" s="342"/>
      <c r="C85" s="336"/>
      <c r="D85" s="337"/>
      <c r="E85" s="339"/>
      <c r="F85" s="319"/>
    </row>
    <row r="86" spans="1:6" s="321" customFormat="1" ht="38.25">
      <c r="A86" s="315">
        <f>A83+1</f>
        <v>17</v>
      </c>
      <c r="B86" s="343" t="s">
        <v>518</v>
      </c>
      <c r="C86" s="317"/>
      <c r="D86" s="318"/>
      <c r="E86" s="319"/>
      <c r="F86" s="319"/>
    </row>
    <row r="87" spans="1:6" s="324" customFormat="1" ht="12.75">
      <c r="A87" s="323"/>
      <c r="B87" s="343" t="s">
        <v>519</v>
      </c>
      <c r="C87" s="317" t="s">
        <v>24</v>
      </c>
      <c r="D87" s="318">
        <v>9</v>
      </c>
      <c r="E87" s="339"/>
      <c r="F87" s="319">
        <f>D87*E87</f>
        <v>0</v>
      </c>
    </row>
    <row r="88" spans="1:6" s="324" customFormat="1" ht="12.75">
      <c r="A88" s="323"/>
      <c r="B88" s="343" t="s">
        <v>520</v>
      </c>
      <c r="C88" s="317" t="s">
        <v>24</v>
      </c>
      <c r="D88" s="318">
        <v>38</v>
      </c>
      <c r="E88" s="339"/>
      <c r="F88" s="319">
        <f>D88*E88</f>
        <v>0</v>
      </c>
    </row>
    <row r="89" spans="1:6" s="324" customFormat="1" ht="12.75">
      <c r="A89" s="323"/>
      <c r="B89" s="343"/>
      <c r="C89" s="317"/>
      <c r="D89" s="318"/>
      <c r="E89" s="339"/>
      <c r="F89" s="319"/>
    </row>
    <row r="90" spans="1:6" s="321" customFormat="1" ht="27" customHeight="1">
      <c r="A90" s="315">
        <f>A86+1</f>
        <v>18</v>
      </c>
      <c r="B90" s="343" t="s">
        <v>521</v>
      </c>
      <c r="C90" s="317"/>
      <c r="D90" s="318"/>
      <c r="E90" s="319"/>
      <c r="F90" s="319"/>
    </row>
    <row r="91" spans="1:6" s="324" customFormat="1" ht="12.75">
      <c r="A91" s="323"/>
      <c r="B91" s="343" t="s">
        <v>519</v>
      </c>
      <c r="C91" s="317" t="s">
        <v>24</v>
      </c>
      <c r="D91" s="318">
        <v>3</v>
      </c>
      <c r="E91" s="339"/>
      <c r="F91" s="319">
        <f>D91*E91</f>
        <v>0</v>
      </c>
    </row>
    <row r="92" spans="1:6" s="324" customFormat="1" ht="12.75">
      <c r="A92" s="323"/>
      <c r="B92" s="343"/>
      <c r="C92" s="317"/>
      <c r="D92" s="318"/>
      <c r="E92" s="339"/>
      <c r="F92" s="319"/>
    </row>
    <row r="93" spans="1:6" s="321" customFormat="1" ht="44.25" customHeight="1">
      <c r="A93" s="315">
        <f>A90+1</f>
        <v>19</v>
      </c>
      <c r="B93" s="342" t="s">
        <v>551</v>
      </c>
      <c r="C93" s="317" t="s">
        <v>411</v>
      </c>
      <c r="D93" s="318">
        <v>1</v>
      </c>
      <c r="E93" s="319"/>
      <c r="F93" s="319">
        <f>D93*E93</f>
        <v>0</v>
      </c>
    </row>
    <row r="94" spans="1:6" s="321" customFormat="1" ht="12.75">
      <c r="A94" s="315"/>
      <c r="B94" s="348"/>
      <c r="C94" s="317"/>
      <c r="D94" s="318"/>
      <c r="E94" s="319"/>
      <c r="F94" s="319"/>
    </row>
    <row r="95" spans="1:6" s="321" customFormat="1" ht="12.75">
      <c r="A95" s="315">
        <f>A93+1</f>
        <v>20</v>
      </c>
      <c r="B95" s="342" t="s">
        <v>552</v>
      </c>
      <c r="C95" s="317" t="s">
        <v>24</v>
      </c>
      <c r="D95" s="318">
        <v>2</v>
      </c>
      <c r="E95" s="319"/>
      <c r="F95" s="319">
        <f>D95*E95</f>
        <v>0</v>
      </c>
    </row>
    <row r="96" spans="1:6" s="340" customFormat="1" ht="12.75">
      <c r="A96" s="355"/>
      <c r="B96" s="338"/>
      <c r="C96" s="336"/>
      <c r="D96" s="337"/>
      <c r="E96" s="339"/>
      <c r="F96" s="319"/>
    </row>
    <row r="97" spans="1:6" s="321" customFormat="1" ht="12.75">
      <c r="A97" s="315">
        <f>A95+1</f>
        <v>21</v>
      </c>
      <c r="B97" s="348" t="s">
        <v>523</v>
      </c>
      <c r="C97" s="317"/>
      <c r="D97" s="318"/>
      <c r="E97" s="319"/>
      <c r="F97" s="319"/>
    </row>
    <row r="98" spans="1:6" s="340" customFormat="1" ht="12.75">
      <c r="A98" s="355"/>
      <c r="B98" s="342" t="s">
        <v>554</v>
      </c>
      <c r="C98" s="336" t="s">
        <v>553</v>
      </c>
      <c r="D98" s="337">
        <v>1</v>
      </c>
      <c r="E98" s="339"/>
      <c r="F98" s="339">
        <f aca="true" t="shared" si="2" ref="F98:F119">D98*E98</f>
        <v>0</v>
      </c>
    </row>
    <row r="99" spans="1:6" s="340" customFormat="1" ht="12.75">
      <c r="A99" s="355"/>
      <c r="B99" s="338" t="s">
        <v>555</v>
      </c>
      <c r="C99" s="317" t="s">
        <v>411</v>
      </c>
      <c r="D99" s="337">
        <v>1</v>
      </c>
      <c r="E99" s="339"/>
      <c r="F99" s="339">
        <f t="shared" si="2"/>
        <v>0</v>
      </c>
    </row>
    <row r="100" spans="1:6" s="340" customFormat="1" ht="42" customHeight="1">
      <c r="A100" s="355"/>
      <c r="B100" s="342" t="s">
        <v>556</v>
      </c>
      <c r="C100" s="317" t="s">
        <v>411</v>
      </c>
      <c r="D100" s="337">
        <v>1</v>
      </c>
      <c r="E100" s="339"/>
      <c r="F100" s="339">
        <f t="shared" si="2"/>
        <v>0</v>
      </c>
    </row>
    <row r="101" spans="1:6" s="340" customFormat="1" ht="12.75">
      <c r="A101" s="355"/>
      <c r="B101" s="342" t="s">
        <v>557</v>
      </c>
      <c r="C101" s="336" t="s">
        <v>24</v>
      </c>
      <c r="D101" s="337">
        <v>1</v>
      </c>
      <c r="E101" s="339"/>
      <c r="F101" s="339">
        <f t="shared" si="2"/>
        <v>0</v>
      </c>
    </row>
    <row r="102" spans="1:6" s="340" customFormat="1" ht="12.75">
      <c r="A102" s="355"/>
      <c r="B102" s="342" t="s">
        <v>558</v>
      </c>
      <c r="C102" s="336" t="s">
        <v>24</v>
      </c>
      <c r="D102" s="337">
        <v>1</v>
      </c>
      <c r="E102" s="339"/>
      <c r="F102" s="339">
        <f t="shared" si="2"/>
        <v>0</v>
      </c>
    </row>
    <row r="103" spans="1:6" s="340" customFormat="1" ht="12.75">
      <c r="A103" s="355"/>
      <c r="B103" s="338" t="s">
        <v>559</v>
      </c>
      <c r="C103" s="336" t="s">
        <v>24</v>
      </c>
      <c r="D103" s="337">
        <v>5</v>
      </c>
      <c r="E103" s="339"/>
      <c r="F103" s="339">
        <f t="shared" si="2"/>
        <v>0</v>
      </c>
    </row>
    <row r="104" spans="1:6" s="340" customFormat="1" ht="12.75">
      <c r="A104" s="355"/>
      <c r="B104" s="338" t="s">
        <v>560</v>
      </c>
      <c r="C104" s="336" t="s">
        <v>24</v>
      </c>
      <c r="D104" s="337">
        <v>3</v>
      </c>
      <c r="E104" s="339"/>
      <c r="F104" s="339">
        <f t="shared" si="2"/>
        <v>0</v>
      </c>
    </row>
    <row r="105" spans="1:6" s="340" customFormat="1" ht="12.75">
      <c r="A105" s="355"/>
      <c r="B105" s="338" t="s">
        <v>561</v>
      </c>
      <c r="C105" s="336" t="s">
        <v>24</v>
      </c>
      <c r="D105" s="337">
        <v>2</v>
      </c>
      <c r="E105" s="339"/>
      <c r="F105" s="339">
        <f t="shared" si="2"/>
        <v>0</v>
      </c>
    </row>
    <row r="106" spans="1:6" s="340" customFormat="1" ht="12.75">
      <c r="A106" s="355"/>
      <c r="B106" s="338" t="s">
        <v>562</v>
      </c>
      <c r="C106" s="336" t="s">
        <v>24</v>
      </c>
      <c r="D106" s="337">
        <v>5</v>
      </c>
      <c r="E106" s="339"/>
      <c r="F106" s="339">
        <f t="shared" si="2"/>
        <v>0</v>
      </c>
    </row>
    <row r="107" spans="1:6" s="340" customFormat="1" ht="25.5">
      <c r="A107" s="355"/>
      <c r="B107" s="342" t="s">
        <v>563</v>
      </c>
      <c r="C107" s="336" t="s">
        <v>24</v>
      </c>
      <c r="D107" s="337">
        <v>2</v>
      </c>
      <c r="E107" s="339"/>
      <c r="F107" s="339">
        <f t="shared" si="2"/>
        <v>0</v>
      </c>
    </row>
    <row r="108" spans="1:6" s="340" customFormat="1" ht="12.75">
      <c r="A108" s="355"/>
      <c r="B108" s="342" t="s">
        <v>564</v>
      </c>
      <c r="C108" s="336" t="s">
        <v>24</v>
      </c>
      <c r="D108" s="337">
        <v>13</v>
      </c>
      <c r="E108" s="339"/>
      <c r="F108" s="339">
        <f t="shared" si="2"/>
        <v>0</v>
      </c>
    </row>
    <row r="109" spans="1:6" s="340" customFormat="1" ht="12.75">
      <c r="A109" s="355"/>
      <c r="B109" s="338" t="s">
        <v>565</v>
      </c>
      <c r="C109" s="336" t="s">
        <v>24</v>
      </c>
      <c r="D109" s="337">
        <v>3</v>
      </c>
      <c r="E109" s="339"/>
      <c r="F109" s="339">
        <f t="shared" si="2"/>
        <v>0</v>
      </c>
    </row>
    <row r="110" spans="1:6" s="340" customFormat="1" ht="25.5">
      <c r="A110" s="355"/>
      <c r="B110" s="342" t="s">
        <v>566</v>
      </c>
      <c r="C110" s="336" t="s">
        <v>24</v>
      </c>
      <c r="D110" s="337">
        <v>2</v>
      </c>
      <c r="E110" s="339"/>
      <c r="F110" s="339">
        <f t="shared" si="2"/>
        <v>0</v>
      </c>
    </row>
    <row r="111" spans="1:6" s="340" customFormat="1" ht="12.75">
      <c r="A111" s="355"/>
      <c r="B111" s="342" t="s">
        <v>567</v>
      </c>
      <c r="C111" s="336" t="s">
        <v>24</v>
      </c>
      <c r="D111" s="337">
        <v>9</v>
      </c>
      <c r="E111" s="339"/>
      <c r="F111" s="339">
        <f t="shared" si="2"/>
        <v>0</v>
      </c>
    </row>
    <row r="112" spans="1:6" s="340" customFormat="1" ht="12.75">
      <c r="A112" s="355"/>
      <c r="B112" s="342" t="s">
        <v>568</v>
      </c>
      <c r="C112" s="336" t="s">
        <v>24</v>
      </c>
      <c r="D112" s="337">
        <v>3</v>
      </c>
      <c r="E112" s="339"/>
      <c r="F112" s="339">
        <f t="shared" si="2"/>
        <v>0</v>
      </c>
    </row>
    <row r="113" spans="1:6" s="340" customFormat="1" ht="12.75">
      <c r="A113" s="355"/>
      <c r="B113" s="338" t="s">
        <v>569</v>
      </c>
      <c r="C113" s="336" t="s">
        <v>24</v>
      </c>
      <c r="D113" s="337">
        <v>1</v>
      </c>
      <c r="E113" s="339"/>
      <c r="F113" s="339">
        <f t="shared" si="2"/>
        <v>0</v>
      </c>
    </row>
    <row r="114" spans="1:6" s="321" customFormat="1" ht="12.75">
      <c r="A114" s="315"/>
      <c r="B114" s="342" t="s">
        <v>570</v>
      </c>
      <c r="C114" s="317" t="s">
        <v>24</v>
      </c>
      <c r="D114" s="318">
        <v>1</v>
      </c>
      <c r="E114" s="319"/>
      <c r="F114" s="319">
        <f t="shared" si="2"/>
        <v>0</v>
      </c>
    </row>
    <row r="115" spans="1:6" s="321" customFormat="1" ht="12.75">
      <c r="A115" s="315"/>
      <c r="B115" s="342" t="s">
        <v>571</v>
      </c>
      <c r="C115" s="317" t="s">
        <v>24</v>
      </c>
      <c r="D115" s="318">
        <v>1</v>
      </c>
      <c r="E115" s="319"/>
      <c r="F115" s="319">
        <f t="shared" si="2"/>
        <v>0</v>
      </c>
    </row>
    <row r="116" spans="1:6" s="321" customFormat="1" ht="12.75">
      <c r="A116" s="315"/>
      <c r="B116" s="342" t="s">
        <v>572</v>
      </c>
      <c r="C116" s="317" t="s">
        <v>24</v>
      </c>
      <c r="D116" s="318">
        <v>1</v>
      </c>
      <c r="E116" s="319"/>
      <c r="F116" s="319">
        <f t="shared" si="2"/>
        <v>0</v>
      </c>
    </row>
    <row r="117" spans="1:6" s="321" customFormat="1" ht="51">
      <c r="A117" s="315"/>
      <c r="B117" s="342" t="s">
        <v>573</v>
      </c>
      <c r="C117" s="317" t="s">
        <v>411</v>
      </c>
      <c r="D117" s="318">
        <v>2</v>
      </c>
      <c r="E117" s="319"/>
      <c r="F117" s="319">
        <f t="shared" si="2"/>
        <v>0</v>
      </c>
    </row>
    <row r="118" spans="1:6" s="321" customFormat="1" ht="12.75">
      <c r="A118" s="315"/>
      <c r="B118" s="342" t="s">
        <v>574</v>
      </c>
      <c r="C118" s="317" t="s">
        <v>411</v>
      </c>
      <c r="D118" s="318">
        <v>1</v>
      </c>
      <c r="E118" s="319"/>
      <c r="F118" s="319">
        <f t="shared" si="2"/>
        <v>0</v>
      </c>
    </row>
    <row r="119" spans="1:6" s="321" customFormat="1" ht="25.5">
      <c r="A119" s="315"/>
      <c r="B119" s="342" t="s">
        <v>575</v>
      </c>
      <c r="C119" s="317" t="s">
        <v>411</v>
      </c>
      <c r="D119" s="318">
        <v>1</v>
      </c>
      <c r="E119" s="319"/>
      <c r="F119" s="319">
        <f t="shared" si="2"/>
        <v>0</v>
      </c>
    </row>
    <row r="120" spans="1:6" s="321" customFormat="1" ht="12.75">
      <c r="A120" s="315"/>
      <c r="B120" s="348"/>
      <c r="C120" s="317"/>
      <c r="D120" s="318"/>
      <c r="E120" s="319"/>
      <c r="F120" s="319"/>
    </row>
    <row r="121" spans="1:6" s="358" customFormat="1" ht="89.25">
      <c r="A121" s="315">
        <f>A97+1</f>
        <v>22</v>
      </c>
      <c r="B121" s="343" t="s">
        <v>576</v>
      </c>
      <c r="C121" s="317"/>
      <c r="D121" s="318"/>
      <c r="E121" s="319"/>
      <c r="F121" s="357"/>
    </row>
    <row r="122" spans="1:6" s="321" customFormat="1" ht="12.75">
      <c r="A122" s="315"/>
      <c r="B122" s="342" t="s">
        <v>577</v>
      </c>
      <c r="C122" s="317" t="s">
        <v>24</v>
      </c>
      <c r="D122" s="318">
        <v>1</v>
      </c>
      <c r="E122" s="319"/>
      <c r="F122" s="319">
        <f>D122*E122</f>
        <v>0</v>
      </c>
    </row>
    <row r="123" spans="1:6" s="321" customFormat="1" ht="12.75">
      <c r="A123" s="315"/>
      <c r="B123" s="348"/>
      <c r="C123" s="317"/>
      <c r="D123" s="318"/>
      <c r="E123" s="319"/>
      <c r="F123" s="319"/>
    </row>
    <row r="124" spans="1:6" s="321" customFormat="1" ht="12.75">
      <c r="A124" s="315">
        <f>A121+1</f>
        <v>23</v>
      </c>
      <c r="B124" s="342" t="s">
        <v>578</v>
      </c>
      <c r="C124" s="317" t="s">
        <v>524</v>
      </c>
      <c r="D124" s="318">
        <v>3</v>
      </c>
      <c r="E124" s="320"/>
      <c r="F124" s="319">
        <f>SUM(F21:F122)*0.01*D124</f>
        <v>0</v>
      </c>
    </row>
    <row r="125" spans="1:6" s="321" customFormat="1" ht="12.75">
      <c r="A125" s="315"/>
      <c r="B125" s="348"/>
      <c r="C125" s="317"/>
      <c r="D125" s="318"/>
      <c r="E125" s="320"/>
      <c r="F125" s="319"/>
    </row>
    <row r="126" spans="1:6" s="321" customFormat="1" ht="12.75">
      <c r="A126" s="315">
        <f>A124+1</f>
        <v>24</v>
      </c>
      <c r="B126" s="342" t="s">
        <v>579</v>
      </c>
      <c r="C126" s="317" t="s">
        <v>524</v>
      </c>
      <c r="D126" s="318">
        <v>3</v>
      </c>
      <c r="E126" s="320"/>
      <c r="F126" s="319">
        <f>SUM(F21:F122)*0.01*D126</f>
        <v>0</v>
      </c>
    </row>
    <row r="127" spans="1:6" s="321" customFormat="1" ht="12.75">
      <c r="A127" s="315"/>
      <c r="B127" s="348"/>
      <c r="C127" s="317"/>
      <c r="D127" s="318"/>
      <c r="E127" s="320"/>
      <c r="F127" s="319"/>
    </row>
    <row r="128" spans="1:6" s="321" customFormat="1" ht="25.5">
      <c r="A128" s="315">
        <f>A126+1</f>
        <v>25</v>
      </c>
      <c r="B128" s="348" t="s">
        <v>580</v>
      </c>
      <c r="C128" s="317" t="s">
        <v>524</v>
      </c>
      <c r="D128" s="318">
        <v>5</v>
      </c>
      <c r="E128" s="320"/>
      <c r="F128" s="319">
        <f>SUM(F21:F122)*0.01*D128</f>
        <v>0</v>
      </c>
    </row>
    <row r="129" spans="1:6" s="321" customFormat="1" ht="12.75">
      <c r="A129" s="315"/>
      <c r="B129" s="348"/>
      <c r="C129" s="317"/>
      <c r="D129" s="318"/>
      <c r="E129" s="320"/>
      <c r="F129" s="319"/>
    </row>
    <row r="130" spans="1:6" s="364" customFormat="1" ht="25.5">
      <c r="A130" s="315">
        <f>A128+1</f>
        <v>26</v>
      </c>
      <c r="B130" s="359" t="s">
        <v>584</v>
      </c>
      <c r="C130" s="360" t="s">
        <v>524</v>
      </c>
      <c r="D130" s="361">
        <v>1</v>
      </c>
      <c r="E130" s="362"/>
      <c r="F130" s="319">
        <f>SUM(F21:F122)*0.01*D130</f>
        <v>0</v>
      </c>
    </row>
    <row r="131" spans="1:6" s="364" customFormat="1" ht="12.75">
      <c r="A131" s="315"/>
      <c r="B131" s="359"/>
      <c r="C131" s="360"/>
      <c r="D131" s="361"/>
      <c r="E131" s="362"/>
      <c r="F131" s="319"/>
    </row>
    <row r="132" spans="1:6" s="321" customFormat="1" ht="25.5">
      <c r="A132" s="315">
        <f>A130+1</f>
        <v>27</v>
      </c>
      <c r="B132" s="343" t="s">
        <v>581</v>
      </c>
      <c r="C132" s="317" t="s">
        <v>411</v>
      </c>
      <c r="D132" s="318">
        <v>1</v>
      </c>
      <c r="E132" s="319"/>
      <c r="F132" s="319">
        <f>D132*E132</f>
        <v>0</v>
      </c>
    </row>
    <row r="133" spans="1:6" s="321" customFormat="1" ht="12.75">
      <c r="A133" s="315"/>
      <c r="B133" s="343"/>
      <c r="C133" s="317"/>
      <c r="D133" s="318"/>
      <c r="E133" s="319"/>
      <c r="F133" s="319"/>
    </row>
    <row r="134" spans="1:6" s="321" customFormat="1" ht="25.5">
      <c r="A134" s="315">
        <f>A132+1</f>
        <v>28</v>
      </c>
      <c r="B134" s="334" t="s">
        <v>582</v>
      </c>
      <c r="C134" s="365" t="s">
        <v>411</v>
      </c>
      <c r="D134" s="366">
        <v>1</v>
      </c>
      <c r="F134" s="319">
        <f>D134*E134</f>
        <v>0</v>
      </c>
    </row>
    <row r="135" spans="1:6" s="321" customFormat="1" ht="12.75">
      <c r="A135" s="315"/>
      <c r="B135" s="316"/>
      <c r="C135" s="329"/>
      <c r="D135" s="330"/>
      <c r="E135" s="330"/>
      <c r="F135" s="330"/>
    </row>
    <row r="136" spans="1:6" s="321" customFormat="1" ht="12.75">
      <c r="A136" s="315">
        <f>A134+1</f>
        <v>29</v>
      </c>
      <c r="B136" s="342" t="s">
        <v>583</v>
      </c>
      <c r="C136" s="317" t="s">
        <v>28</v>
      </c>
      <c r="D136" s="318">
        <v>8</v>
      </c>
      <c r="E136" s="319"/>
      <c r="F136" s="319">
        <f>D136*E136</f>
        <v>0</v>
      </c>
    </row>
    <row r="137" spans="1:6" s="321" customFormat="1" ht="12.75">
      <c r="A137" s="315"/>
      <c r="B137" s="343"/>
      <c r="C137" s="317"/>
      <c r="D137" s="318"/>
      <c r="E137" s="319"/>
      <c r="F137" s="339"/>
    </row>
    <row r="138" spans="1:6" s="321" customFormat="1" ht="15" customHeight="1" thickBot="1">
      <c r="A138" s="368"/>
      <c r="B138" s="383" t="s">
        <v>526</v>
      </c>
      <c r="C138" s="369"/>
      <c r="D138" s="370"/>
      <c r="E138" s="371"/>
      <c r="F138" s="372">
        <f>SUM(F21:F137)</f>
        <v>0</v>
      </c>
    </row>
    <row r="139" spans="1:4" ht="24.75" customHeight="1">
      <c r="A139" s="288"/>
      <c r="B139" s="289"/>
      <c r="C139" s="289"/>
      <c r="D139" s="290"/>
    </row>
    <row r="140" spans="1:6" s="388" customFormat="1" ht="15" customHeight="1">
      <c r="A140" s="837" t="s">
        <v>477</v>
      </c>
      <c r="B140" s="838"/>
      <c r="C140" s="838"/>
      <c r="D140" s="838"/>
      <c r="E140" s="387"/>
      <c r="F140" s="387"/>
    </row>
    <row r="141" spans="1:6" s="388" customFormat="1" ht="13.5" thickBot="1">
      <c r="A141" s="839"/>
      <c r="B141" s="840"/>
      <c r="C141" s="840"/>
      <c r="D141" s="389"/>
      <c r="E141" s="387"/>
      <c r="F141" s="387"/>
    </row>
    <row r="142" spans="1:6" s="310" customFormat="1" ht="12.75">
      <c r="A142" s="380" t="s">
        <v>535</v>
      </c>
      <c r="B142" s="380" t="s">
        <v>534</v>
      </c>
      <c r="C142" s="379" t="s">
        <v>533</v>
      </c>
      <c r="D142" s="379" t="s">
        <v>532</v>
      </c>
      <c r="E142" s="381" t="s">
        <v>530</v>
      </c>
      <c r="F142" s="382" t="s">
        <v>531</v>
      </c>
    </row>
    <row r="143" spans="1:6" s="314" customFormat="1" ht="12.75">
      <c r="A143" s="311"/>
      <c r="B143" s="311"/>
      <c r="C143" s="312"/>
      <c r="D143" s="312"/>
      <c r="E143" s="313"/>
      <c r="F143" s="423"/>
    </row>
    <row r="144" spans="1:6" s="396" customFormat="1" ht="12.75">
      <c r="A144" s="390"/>
      <c r="B144" s="391" t="s">
        <v>585</v>
      </c>
      <c r="C144" s="392"/>
      <c r="D144" s="393"/>
      <c r="E144" s="394"/>
      <c r="F144" s="424"/>
    </row>
    <row r="145" spans="1:6" s="396" customFormat="1" ht="38.25">
      <c r="A145" s="317"/>
      <c r="B145" s="359" t="s">
        <v>586</v>
      </c>
      <c r="C145" s="421" t="s">
        <v>411</v>
      </c>
      <c r="D145" s="422">
        <v>1</v>
      </c>
      <c r="E145" s="394"/>
      <c r="F145" s="425">
        <f>D145*E145</f>
        <v>0</v>
      </c>
    </row>
    <row r="146" spans="1:6" s="396" customFormat="1" ht="12.75">
      <c r="A146" s="317"/>
      <c r="B146" s="359"/>
      <c r="C146" s="392"/>
      <c r="D146" s="393"/>
      <c r="E146" s="394"/>
      <c r="F146" s="424"/>
    </row>
    <row r="147" spans="1:6" s="364" customFormat="1" ht="13.5" thickBot="1">
      <c r="A147" s="397"/>
      <c r="B147" s="426" t="s">
        <v>587</v>
      </c>
      <c r="C147" s="398"/>
      <c r="D147" s="398"/>
      <c r="E147" s="398"/>
      <c r="F147" s="398">
        <f>SUM(F145:F146)</f>
        <v>0</v>
      </c>
    </row>
    <row r="148" spans="1:6" s="314" customFormat="1" ht="12.75">
      <c r="A148" s="311"/>
      <c r="B148" s="311"/>
      <c r="C148" s="312"/>
      <c r="D148" s="312"/>
      <c r="E148" s="313"/>
      <c r="F148" s="313"/>
    </row>
    <row r="149" spans="1:6" s="402" customFormat="1" ht="12.75">
      <c r="A149" s="399"/>
      <c r="B149" s="400" t="s">
        <v>588</v>
      </c>
      <c r="C149" s="360"/>
      <c r="D149" s="361"/>
      <c r="E149" s="401"/>
      <c r="F149" s="401"/>
    </row>
    <row r="150" spans="1:6" s="402" customFormat="1" ht="76.5">
      <c r="A150" s="360">
        <v>1</v>
      </c>
      <c r="B150" s="359" t="s">
        <v>607</v>
      </c>
      <c r="C150" s="360" t="s">
        <v>411</v>
      </c>
      <c r="D150" s="361">
        <v>1</v>
      </c>
      <c r="E150" s="401"/>
      <c r="F150" s="401"/>
    </row>
    <row r="151" spans="1:6" s="402" customFormat="1" ht="12.75">
      <c r="A151" s="360">
        <v>2</v>
      </c>
      <c r="B151" s="359" t="s">
        <v>589</v>
      </c>
      <c r="C151" s="360" t="s">
        <v>24</v>
      </c>
      <c r="D151" s="361">
        <v>2</v>
      </c>
      <c r="E151" s="401"/>
      <c r="F151" s="401"/>
    </row>
    <row r="152" spans="1:6" s="402" customFormat="1" ht="12.75">
      <c r="A152" s="360">
        <v>3</v>
      </c>
      <c r="B152" s="359" t="s">
        <v>590</v>
      </c>
      <c r="C152" s="360" t="s">
        <v>24</v>
      </c>
      <c r="D152" s="361">
        <v>24</v>
      </c>
      <c r="E152" s="401"/>
      <c r="F152" s="401"/>
    </row>
    <row r="153" spans="1:6" s="402" customFormat="1" ht="12.75">
      <c r="A153" s="360">
        <v>4</v>
      </c>
      <c r="B153" s="359" t="s">
        <v>591</v>
      </c>
      <c r="C153" s="360" t="s">
        <v>24</v>
      </c>
      <c r="D153" s="361">
        <v>3</v>
      </c>
      <c r="E153" s="401"/>
      <c r="F153" s="401"/>
    </row>
    <row r="154" spans="1:6" s="364" customFormat="1" ht="12.75">
      <c r="A154" s="360">
        <v>5</v>
      </c>
      <c r="B154" s="389" t="s">
        <v>592</v>
      </c>
      <c r="C154" s="360" t="s">
        <v>24</v>
      </c>
      <c r="D154" s="361">
        <v>1</v>
      </c>
      <c r="E154" s="401"/>
      <c r="F154" s="401"/>
    </row>
    <row r="155" spans="1:6" s="364" customFormat="1" ht="25.5">
      <c r="A155" s="360">
        <v>6</v>
      </c>
      <c r="B155" s="427" t="s">
        <v>609</v>
      </c>
      <c r="C155" s="360" t="s">
        <v>24</v>
      </c>
      <c r="D155" s="361">
        <v>1</v>
      </c>
      <c r="E155" s="401"/>
      <c r="F155" s="401"/>
    </row>
    <row r="156" spans="1:6" s="364" customFormat="1" ht="12.75">
      <c r="A156" s="360">
        <v>7</v>
      </c>
      <c r="B156" s="389" t="s">
        <v>608</v>
      </c>
      <c r="C156" s="360" t="s">
        <v>24</v>
      </c>
      <c r="D156" s="361">
        <v>1</v>
      </c>
      <c r="E156" s="401"/>
      <c r="F156" s="401"/>
    </row>
    <row r="157" spans="1:6" s="364" customFormat="1" ht="12.75">
      <c r="A157" s="360">
        <v>8</v>
      </c>
      <c r="B157" s="389" t="s">
        <v>610</v>
      </c>
      <c r="C157" s="360" t="s">
        <v>24</v>
      </c>
      <c r="D157" s="361">
        <v>2</v>
      </c>
      <c r="E157" s="401"/>
      <c r="F157" s="401"/>
    </row>
    <row r="158" spans="1:6" s="364" customFormat="1" ht="12.75">
      <c r="A158" s="360">
        <v>9</v>
      </c>
      <c r="B158" s="389" t="s">
        <v>611</v>
      </c>
      <c r="C158" s="360" t="s">
        <v>24</v>
      </c>
      <c r="D158" s="361">
        <v>1</v>
      </c>
      <c r="E158" s="401"/>
      <c r="F158" s="401"/>
    </row>
    <row r="159" spans="1:6" s="364" customFormat="1" ht="12.75">
      <c r="A159" s="360">
        <v>10</v>
      </c>
      <c r="B159" s="389" t="s">
        <v>612</v>
      </c>
      <c r="C159" s="360" t="s">
        <v>24</v>
      </c>
      <c r="D159" s="361">
        <v>1</v>
      </c>
      <c r="E159" s="401"/>
      <c r="F159" s="401"/>
    </row>
    <row r="160" spans="1:6" s="364" customFormat="1" ht="25.5">
      <c r="A160" s="360">
        <v>11</v>
      </c>
      <c r="B160" s="359" t="s">
        <v>615</v>
      </c>
      <c r="C160" s="360" t="s">
        <v>24</v>
      </c>
      <c r="D160" s="361">
        <v>1</v>
      </c>
      <c r="E160" s="401"/>
      <c r="F160" s="401"/>
    </row>
    <row r="161" spans="1:6" s="364" customFormat="1" ht="12.75">
      <c r="A161" s="360">
        <v>12</v>
      </c>
      <c r="B161" s="389" t="s">
        <v>613</v>
      </c>
      <c r="C161" s="360" t="s">
        <v>24</v>
      </c>
      <c r="D161" s="361">
        <v>2</v>
      </c>
      <c r="E161" s="401"/>
      <c r="F161" s="401"/>
    </row>
    <row r="162" spans="1:6" s="364" customFormat="1" ht="25.5">
      <c r="A162" s="360">
        <v>13</v>
      </c>
      <c r="B162" s="359" t="s">
        <v>614</v>
      </c>
      <c r="C162" s="360" t="s">
        <v>24</v>
      </c>
      <c r="D162" s="361">
        <v>1</v>
      </c>
      <c r="E162" s="401"/>
      <c r="F162" s="401"/>
    </row>
    <row r="163" spans="1:5" s="402" customFormat="1" ht="25.5">
      <c r="A163" s="360">
        <v>14</v>
      </c>
      <c r="B163" s="359" t="s">
        <v>616</v>
      </c>
      <c r="C163" s="360" t="s">
        <v>24</v>
      </c>
      <c r="D163" s="361">
        <v>1</v>
      </c>
      <c r="E163" s="401"/>
    </row>
    <row r="164" spans="1:6" s="364" customFormat="1" ht="12.75">
      <c r="A164" s="360">
        <v>15</v>
      </c>
      <c r="B164" s="359" t="s">
        <v>593</v>
      </c>
      <c r="C164" s="360" t="s">
        <v>24</v>
      </c>
      <c r="D164" s="361">
        <v>3</v>
      </c>
      <c r="E164" s="401"/>
      <c r="F164" s="401"/>
    </row>
    <row r="165" spans="1:5" s="402" customFormat="1" ht="12.75">
      <c r="A165" s="360">
        <v>16</v>
      </c>
      <c r="B165" s="359" t="s">
        <v>617</v>
      </c>
      <c r="C165" s="360" t="s">
        <v>411</v>
      </c>
      <c r="D165" s="361">
        <v>1</v>
      </c>
      <c r="E165" s="401"/>
    </row>
    <row r="166" spans="1:6" s="403" customFormat="1" ht="25.5">
      <c r="A166" s="360">
        <v>17</v>
      </c>
      <c r="B166" s="359" t="s">
        <v>594</v>
      </c>
      <c r="C166" s="360" t="s">
        <v>411</v>
      </c>
      <c r="D166" s="361">
        <v>1</v>
      </c>
      <c r="E166" s="401"/>
      <c r="F166" s="402"/>
    </row>
    <row r="167" spans="1:5" s="402" customFormat="1" ht="12.75">
      <c r="A167" s="360">
        <v>18</v>
      </c>
      <c r="B167" s="389" t="s">
        <v>618</v>
      </c>
      <c r="C167" s="360" t="s">
        <v>411</v>
      </c>
      <c r="D167" s="361">
        <v>1</v>
      </c>
      <c r="E167" s="401"/>
    </row>
    <row r="168" spans="1:6" s="364" customFormat="1" ht="12.75">
      <c r="A168" s="360"/>
      <c r="B168" s="359" t="s">
        <v>595</v>
      </c>
      <c r="C168" s="360" t="s">
        <v>411</v>
      </c>
      <c r="D168" s="361">
        <v>1</v>
      </c>
      <c r="E168" s="401"/>
      <c r="F168" s="401">
        <f>D168*E168</f>
        <v>0</v>
      </c>
    </row>
    <row r="169" spans="1:6" s="402" customFormat="1" ht="13.5" thickBot="1">
      <c r="A169" s="404"/>
      <c r="B169" s="405" t="s">
        <v>595</v>
      </c>
      <c r="C169" s="406"/>
      <c r="D169" s="405"/>
      <c r="E169" s="407"/>
      <c r="F169" s="398">
        <f>SUM(F150:F168)</f>
        <v>0</v>
      </c>
    </row>
    <row r="170" spans="1:6" s="402" customFormat="1" ht="12.75">
      <c r="A170" s="360"/>
      <c r="B170" s="408"/>
      <c r="C170" s="409"/>
      <c r="D170" s="408"/>
      <c r="E170" s="410"/>
      <c r="F170" s="411"/>
    </row>
    <row r="171" spans="1:6" s="402" customFormat="1" ht="12.75">
      <c r="A171" s="399"/>
      <c r="B171" s="400" t="s">
        <v>596</v>
      </c>
      <c r="C171" s="360"/>
      <c r="D171" s="361"/>
      <c r="E171" s="401"/>
      <c r="F171" s="401"/>
    </row>
    <row r="172" spans="1:6" s="402" customFormat="1" ht="76.5">
      <c r="A172" s="360">
        <v>1</v>
      </c>
      <c r="B172" s="359" t="s">
        <v>619</v>
      </c>
      <c r="C172" s="360" t="s">
        <v>411</v>
      </c>
      <c r="D172" s="361">
        <v>1</v>
      </c>
      <c r="E172" s="401"/>
      <c r="F172" s="401"/>
    </row>
    <row r="173" spans="1:6" s="402" customFormat="1" ht="12.75">
      <c r="A173" s="360">
        <v>2</v>
      </c>
      <c r="B173" s="359" t="s">
        <v>597</v>
      </c>
      <c r="C173" s="360" t="s">
        <v>24</v>
      </c>
      <c r="D173" s="361">
        <v>1</v>
      </c>
      <c r="E173" s="401"/>
      <c r="F173" s="401"/>
    </row>
    <row r="174" spans="1:6" s="402" customFormat="1" ht="12.75">
      <c r="A174" s="360">
        <v>3</v>
      </c>
      <c r="B174" s="359" t="s">
        <v>590</v>
      </c>
      <c r="C174" s="360" t="s">
        <v>24</v>
      </c>
      <c r="D174" s="361">
        <v>20</v>
      </c>
      <c r="E174" s="401"/>
      <c r="F174" s="401"/>
    </row>
    <row r="175" spans="1:6" s="364" customFormat="1" ht="12.75">
      <c r="A175" s="360">
        <v>4</v>
      </c>
      <c r="B175" s="389" t="s">
        <v>592</v>
      </c>
      <c r="C175" s="360" t="s">
        <v>24</v>
      </c>
      <c r="D175" s="361">
        <v>1</v>
      </c>
      <c r="E175" s="401"/>
      <c r="F175" s="401"/>
    </row>
    <row r="176" spans="1:6" s="364" customFormat="1" ht="12.75">
      <c r="A176" s="360">
        <v>5</v>
      </c>
      <c r="B176" s="389" t="s">
        <v>598</v>
      </c>
      <c r="C176" s="360" t="s">
        <v>24</v>
      </c>
      <c r="D176" s="361">
        <v>1</v>
      </c>
      <c r="E176" s="401"/>
      <c r="F176" s="401"/>
    </row>
    <row r="177" spans="1:6" s="364" customFormat="1" ht="25.5">
      <c r="A177" s="360">
        <v>6</v>
      </c>
      <c r="B177" s="359" t="s">
        <v>609</v>
      </c>
      <c r="C177" s="360" t="s">
        <v>24</v>
      </c>
      <c r="D177" s="361">
        <v>1</v>
      </c>
      <c r="E177" s="401"/>
      <c r="F177" s="401"/>
    </row>
    <row r="178" spans="1:6" s="364" customFormat="1" ht="12.75">
      <c r="A178" s="360">
        <v>7</v>
      </c>
      <c r="B178" s="389" t="s">
        <v>608</v>
      </c>
      <c r="C178" s="360" t="s">
        <v>24</v>
      </c>
      <c r="D178" s="361">
        <v>2</v>
      </c>
      <c r="E178" s="401"/>
      <c r="F178" s="401"/>
    </row>
    <row r="179" spans="1:6" s="364" customFormat="1" ht="12.75">
      <c r="A179" s="360">
        <v>8</v>
      </c>
      <c r="B179" s="389" t="s">
        <v>611</v>
      </c>
      <c r="C179" s="360" t="s">
        <v>24</v>
      </c>
      <c r="D179" s="361">
        <v>1</v>
      </c>
      <c r="E179" s="401"/>
      <c r="F179" s="401"/>
    </row>
    <row r="180" spans="1:6" s="364" customFormat="1" ht="25.5">
      <c r="A180" s="360">
        <v>9</v>
      </c>
      <c r="B180" s="359" t="s">
        <v>615</v>
      </c>
      <c r="C180" s="360" t="s">
        <v>24</v>
      </c>
      <c r="D180" s="361">
        <v>1</v>
      </c>
      <c r="E180" s="401"/>
      <c r="F180" s="401"/>
    </row>
    <row r="181" spans="1:6" s="364" customFormat="1" ht="12.75">
      <c r="A181" s="360">
        <v>10</v>
      </c>
      <c r="B181" s="389" t="s">
        <v>613</v>
      </c>
      <c r="C181" s="360" t="s">
        <v>24</v>
      </c>
      <c r="D181" s="361">
        <v>2</v>
      </c>
      <c r="E181" s="401"/>
      <c r="F181" s="401"/>
    </row>
    <row r="182" spans="1:6" s="364" customFormat="1" ht="12.75">
      <c r="A182" s="360">
        <v>11</v>
      </c>
      <c r="B182" s="359" t="s">
        <v>599</v>
      </c>
      <c r="C182" s="360" t="s">
        <v>24</v>
      </c>
      <c r="D182" s="361">
        <v>3</v>
      </c>
      <c r="E182" s="401"/>
      <c r="F182" s="401"/>
    </row>
    <row r="183" spans="1:5" s="402" customFormat="1" ht="12.75">
      <c r="A183" s="360">
        <v>12</v>
      </c>
      <c r="B183" s="359" t="s">
        <v>617</v>
      </c>
      <c r="C183" s="360" t="s">
        <v>411</v>
      </c>
      <c r="D183" s="361">
        <v>1</v>
      </c>
      <c r="E183" s="401"/>
    </row>
    <row r="184" spans="1:6" s="403" customFormat="1" ht="25.5">
      <c r="A184" s="360">
        <v>13</v>
      </c>
      <c r="B184" s="359" t="s">
        <v>594</v>
      </c>
      <c r="C184" s="360" t="s">
        <v>411</v>
      </c>
      <c r="D184" s="361">
        <v>1</v>
      </c>
      <c r="E184" s="401"/>
      <c r="F184" s="402"/>
    </row>
    <row r="185" spans="1:5" s="402" customFormat="1" ht="12.75">
      <c r="A185" s="360">
        <v>14</v>
      </c>
      <c r="B185" s="389" t="s">
        <v>618</v>
      </c>
      <c r="C185" s="360" t="s">
        <v>411</v>
      </c>
      <c r="D185" s="361">
        <v>1</v>
      </c>
      <c r="E185" s="401"/>
    </row>
    <row r="186" spans="1:6" s="364" customFormat="1" ht="12.75">
      <c r="A186" s="360"/>
      <c r="B186" s="359" t="s">
        <v>620</v>
      </c>
      <c r="C186" s="360" t="s">
        <v>411</v>
      </c>
      <c r="D186" s="361">
        <v>1</v>
      </c>
      <c r="E186" s="401"/>
      <c r="F186" s="401">
        <f>D186*E186</f>
        <v>0</v>
      </c>
    </row>
    <row r="187" spans="1:6" s="402" customFormat="1" ht="13.5" thickBot="1">
      <c r="A187" s="404"/>
      <c r="B187" s="405" t="s">
        <v>620</v>
      </c>
      <c r="C187" s="406"/>
      <c r="D187" s="405"/>
      <c r="E187" s="407"/>
      <c r="F187" s="398">
        <f>SUM(F172:F186)</f>
        <v>0</v>
      </c>
    </row>
    <row r="188" spans="1:6" s="402" customFormat="1" ht="12.75">
      <c r="A188" s="360"/>
      <c r="B188" s="408"/>
      <c r="C188" s="409"/>
      <c r="D188" s="408"/>
      <c r="E188" s="410"/>
      <c r="F188" s="411"/>
    </row>
    <row r="189" spans="1:6" s="402" customFormat="1" ht="12.75">
      <c r="A189" s="399"/>
      <c r="B189" s="400" t="s">
        <v>600</v>
      </c>
      <c r="C189" s="360"/>
      <c r="D189" s="361"/>
      <c r="E189" s="401"/>
      <c r="F189" s="401"/>
    </row>
    <row r="190" spans="1:6" s="402" customFormat="1" ht="63.75">
      <c r="A190" s="360">
        <v>1</v>
      </c>
      <c r="B190" s="359" t="s">
        <v>960</v>
      </c>
      <c r="C190" s="360" t="s">
        <v>411</v>
      </c>
      <c r="D190" s="361">
        <v>1</v>
      </c>
      <c r="E190" s="401"/>
      <c r="F190" s="401"/>
    </row>
    <row r="191" spans="1:6" s="402" customFormat="1" ht="12.75">
      <c r="A191" s="360">
        <v>2</v>
      </c>
      <c r="B191" s="359" t="s">
        <v>597</v>
      </c>
      <c r="C191" s="360" t="s">
        <v>24</v>
      </c>
      <c r="D191" s="361">
        <v>1</v>
      </c>
      <c r="E191" s="401"/>
      <c r="F191" s="401"/>
    </row>
    <row r="192" spans="1:6" s="402" customFormat="1" ht="12.75">
      <c r="A192" s="360">
        <v>3</v>
      </c>
      <c r="B192" s="359" t="s">
        <v>601</v>
      </c>
      <c r="C192" s="360" t="s">
        <v>24</v>
      </c>
      <c r="D192" s="361">
        <v>14</v>
      </c>
      <c r="E192" s="401"/>
      <c r="F192" s="401"/>
    </row>
    <row r="193" spans="1:6" s="402" customFormat="1" ht="12.75">
      <c r="A193" s="360">
        <v>4</v>
      </c>
      <c r="B193" s="359" t="s">
        <v>602</v>
      </c>
      <c r="C193" s="360" t="s">
        <v>24</v>
      </c>
      <c r="D193" s="361">
        <v>5</v>
      </c>
      <c r="E193" s="401"/>
      <c r="F193" s="401"/>
    </row>
    <row r="194" spans="1:6" s="364" customFormat="1" ht="12.75">
      <c r="A194" s="360">
        <v>5</v>
      </c>
      <c r="B194" s="389" t="s">
        <v>603</v>
      </c>
      <c r="C194" s="360" t="s">
        <v>24</v>
      </c>
      <c r="D194" s="361">
        <v>1</v>
      </c>
      <c r="E194" s="401"/>
      <c r="F194" s="401"/>
    </row>
    <row r="195" spans="1:6" s="364" customFormat="1" ht="12.75">
      <c r="A195" s="360">
        <v>5</v>
      </c>
      <c r="B195" s="389" t="s">
        <v>604</v>
      </c>
      <c r="C195" s="360" t="s">
        <v>24</v>
      </c>
      <c r="D195" s="361">
        <v>1</v>
      </c>
      <c r="E195" s="401"/>
      <c r="F195" s="401"/>
    </row>
    <row r="196" spans="1:6" s="364" customFormat="1" ht="12.75">
      <c r="A196" s="360">
        <v>5</v>
      </c>
      <c r="B196" s="389" t="s">
        <v>621</v>
      </c>
      <c r="C196" s="360" t="s">
        <v>24</v>
      </c>
      <c r="D196" s="361">
        <v>1</v>
      </c>
      <c r="E196" s="401"/>
      <c r="F196" s="401"/>
    </row>
    <row r="197" spans="1:6" s="364" customFormat="1" ht="12.75">
      <c r="A197" s="360">
        <v>6</v>
      </c>
      <c r="B197" s="389" t="s">
        <v>622</v>
      </c>
      <c r="C197" s="360" t="s">
        <v>24</v>
      </c>
      <c r="D197" s="361">
        <v>2</v>
      </c>
      <c r="E197" s="401"/>
      <c r="F197" s="401"/>
    </row>
    <row r="198" spans="1:6" s="364" customFormat="1" ht="12.75">
      <c r="A198" s="360">
        <v>7</v>
      </c>
      <c r="B198" s="389" t="s">
        <v>623</v>
      </c>
      <c r="C198" s="360" t="s">
        <v>24</v>
      </c>
      <c r="D198" s="361">
        <v>3</v>
      </c>
      <c r="E198" s="401"/>
      <c r="F198" s="401"/>
    </row>
    <row r="199" spans="1:6" s="364" customFormat="1" ht="12.75">
      <c r="A199" s="360">
        <v>8</v>
      </c>
      <c r="B199" s="389" t="s">
        <v>624</v>
      </c>
      <c r="C199" s="360" t="s">
        <v>24</v>
      </c>
      <c r="D199" s="361">
        <v>2</v>
      </c>
      <c r="E199" s="401"/>
      <c r="F199" s="401"/>
    </row>
    <row r="200" spans="1:6" s="364" customFormat="1" ht="12.75">
      <c r="A200" s="360">
        <v>9</v>
      </c>
      <c r="B200" s="389" t="s">
        <v>625</v>
      </c>
      <c r="C200" s="360" t="s">
        <v>24</v>
      </c>
      <c r="D200" s="361">
        <v>2</v>
      </c>
      <c r="E200" s="401"/>
      <c r="F200" s="401"/>
    </row>
    <row r="201" spans="1:6" s="364" customFormat="1" ht="12.75">
      <c r="A201" s="360">
        <v>10</v>
      </c>
      <c r="B201" s="389" t="s">
        <v>626</v>
      </c>
      <c r="C201" s="360" t="s">
        <v>24</v>
      </c>
      <c r="D201" s="361">
        <v>4</v>
      </c>
      <c r="E201" s="401"/>
      <c r="F201" s="401"/>
    </row>
    <row r="202" spans="1:6" s="364" customFormat="1" ht="12.75">
      <c r="A202" s="360">
        <v>11</v>
      </c>
      <c r="B202" s="359" t="s">
        <v>599</v>
      </c>
      <c r="C202" s="360" t="s">
        <v>24</v>
      </c>
      <c r="D202" s="361">
        <v>3</v>
      </c>
      <c r="E202" s="401"/>
      <c r="F202" s="401"/>
    </row>
    <row r="203" spans="1:5" s="402" customFormat="1" ht="12.75">
      <c r="A203" s="360">
        <v>12</v>
      </c>
      <c r="B203" s="359" t="s">
        <v>617</v>
      </c>
      <c r="C203" s="360" t="s">
        <v>411</v>
      </c>
      <c r="D203" s="361">
        <v>1</v>
      </c>
      <c r="E203" s="401"/>
    </row>
    <row r="204" spans="1:6" s="403" customFormat="1" ht="25.5">
      <c r="A204" s="360">
        <v>13</v>
      </c>
      <c r="B204" s="359" t="s">
        <v>594</v>
      </c>
      <c r="C204" s="360" t="s">
        <v>411</v>
      </c>
      <c r="D204" s="361">
        <v>1</v>
      </c>
      <c r="E204" s="401"/>
      <c r="F204" s="402"/>
    </row>
    <row r="205" spans="1:5" s="402" customFormat="1" ht="12.75">
      <c r="A205" s="360">
        <v>14</v>
      </c>
      <c r="B205" s="389" t="s">
        <v>618</v>
      </c>
      <c r="C205" s="360" t="s">
        <v>411</v>
      </c>
      <c r="D205" s="361">
        <v>1</v>
      </c>
      <c r="E205" s="401"/>
    </row>
    <row r="206" spans="1:6" s="364" customFormat="1" ht="12.75">
      <c r="A206" s="360"/>
      <c r="B206" s="359" t="s">
        <v>605</v>
      </c>
      <c r="C206" s="360" t="s">
        <v>411</v>
      </c>
      <c r="D206" s="361">
        <v>1</v>
      </c>
      <c r="E206" s="401"/>
      <c r="F206" s="401">
        <f>D206*E206</f>
        <v>0</v>
      </c>
    </row>
    <row r="207" spans="1:6" s="402" customFormat="1" ht="13.5" thickBot="1">
      <c r="A207" s="404"/>
      <c r="B207" s="405" t="s">
        <v>605</v>
      </c>
      <c r="C207" s="406"/>
      <c r="D207" s="405"/>
      <c r="E207" s="407"/>
      <c r="F207" s="398">
        <f>SUM(F190:F206)</f>
        <v>0</v>
      </c>
    </row>
    <row r="208" spans="1:6" s="402" customFormat="1" ht="12.75">
      <c r="A208" s="360"/>
      <c r="B208" s="408"/>
      <c r="C208" s="409"/>
      <c r="D208" s="408"/>
      <c r="E208" s="410"/>
      <c r="F208" s="411"/>
    </row>
    <row r="209" spans="1:6" s="402" customFormat="1" ht="13.5" thickBot="1">
      <c r="A209" s="412"/>
      <c r="B209" s="413" t="s">
        <v>606</v>
      </c>
      <c r="C209" s="414"/>
      <c r="D209" s="413"/>
      <c r="E209" s="415"/>
      <c r="F209" s="416">
        <f>F147+F169+F187+F207</f>
        <v>0</v>
      </c>
    </row>
    <row r="210" spans="1:6" s="429" customFormat="1" ht="12.75">
      <c r="A210" s="826" t="s">
        <v>478</v>
      </c>
      <c r="B210" s="827"/>
      <c r="C210" s="827"/>
      <c r="D210" s="428"/>
      <c r="E210" s="428"/>
      <c r="F210" s="428"/>
    </row>
    <row r="211" spans="1:6" s="429" customFormat="1" ht="12.75">
      <c r="A211" s="828" t="s">
        <v>627</v>
      </c>
      <c r="B211" s="829"/>
      <c r="C211" s="829"/>
      <c r="D211" s="376"/>
      <c r="E211" s="473"/>
      <c r="F211" s="473"/>
    </row>
    <row r="212" spans="1:6" ht="40.5" customHeight="1">
      <c r="A212" s="828" t="s">
        <v>628</v>
      </c>
      <c r="B212" s="829"/>
      <c r="C212" s="829"/>
      <c r="D212" s="841"/>
      <c r="E212" s="841"/>
      <c r="F212" s="841"/>
    </row>
    <row r="213" spans="1:6" ht="42.75" customHeight="1">
      <c r="A213" s="842" t="s">
        <v>629</v>
      </c>
      <c r="B213" s="843"/>
      <c r="C213" s="843"/>
      <c r="D213" s="843"/>
      <c r="E213" s="843"/>
      <c r="F213" s="843"/>
    </row>
    <row r="214" spans="1:6" s="429" customFormat="1" ht="13.5" thickBot="1">
      <c r="A214" s="302"/>
      <c r="B214" s="430"/>
      <c r="C214" s="430"/>
      <c r="D214" s="430"/>
      <c r="E214" s="303"/>
      <c r="F214" s="303"/>
    </row>
    <row r="215" spans="1:6" s="310" customFormat="1" ht="12.75">
      <c r="A215" s="380" t="s">
        <v>535</v>
      </c>
      <c r="B215" s="380" t="s">
        <v>534</v>
      </c>
      <c r="C215" s="379" t="s">
        <v>533</v>
      </c>
      <c r="D215" s="379" t="s">
        <v>532</v>
      </c>
      <c r="E215" s="381" t="s">
        <v>530</v>
      </c>
      <c r="F215" s="382" t="s">
        <v>531</v>
      </c>
    </row>
    <row r="216" spans="1:6" s="431" customFormat="1" ht="12.75">
      <c r="A216" s="311"/>
      <c r="B216" s="311"/>
      <c r="C216" s="312"/>
      <c r="D216" s="432"/>
      <c r="E216" s="423"/>
      <c r="F216" s="423"/>
    </row>
    <row r="217" spans="1:6" s="429" customFormat="1" ht="12.75">
      <c r="A217" s="433"/>
      <c r="B217" s="434" t="s">
        <v>630</v>
      </c>
      <c r="C217" s="435"/>
      <c r="D217" s="430"/>
      <c r="E217" s="436"/>
      <c r="F217" s="436"/>
    </row>
    <row r="218" spans="1:6" s="429" customFormat="1" ht="102">
      <c r="A218" s="433" t="s">
        <v>631</v>
      </c>
      <c r="B218" s="437" t="s">
        <v>656</v>
      </c>
      <c r="C218" s="435" t="s">
        <v>24</v>
      </c>
      <c r="D218" s="430">
        <v>30</v>
      </c>
      <c r="E218" s="438"/>
      <c r="F218" s="438">
        <f>D218*E218</f>
        <v>0</v>
      </c>
    </row>
    <row r="219" spans="1:6" s="429" customFormat="1" ht="12.75">
      <c r="A219" s="433"/>
      <c r="B219" s="437"/>
      <c r="C219" s="435"/>
      <c r="D219" s="430"/>
      <c r="E219" s="438"/>
      <c r="F219" s="439"/>
    </row>
    <row r="220" spans="1:6" s="429" customFormat="1" ht="102">
      <c r="A220" s="433" t="s">
        <v>632</v>
      </c>
      <c r="B220" s="437" t="s">
        <v>655</v>
      </c>
      <c r="C220" s="435" t="s">
        <v>24</v>
      </c>
      <c r="D220" s="430">
        <v>3</v>
      </c>
      <c r="E220" s="438"/>
      <c r="F220" s="438">
        <f>D220*E220</f>
        <v>0</v>
      </c>
    </row>
    <row r="221" spans="1:6" s="429" customFormat="1" ht="12.75">
      <c r="A221" s="433"/>
      <c r="B221" s="437"/>
      <c r="C221" s="435"/>
      <c r="D221" s="430"/>
      <c r="E221" s="438"/>
      <c r="F221" s="438"/>
    </row>
    <row r="222" spans="1:6" s="429" customFormat="1" ht="51">
      <c r="A222" s="440" t="s">
        <v>633</v>
      </c>
      <c r="B222" s="437" t="s">
        <v>634</v>
      </c>
      <c r="C222" s="435" t="s">
        <v>24</v>
      </c>
      <c r="D222" s="430">
        <v>6</v>
      </c>
      <c r="E222" s="438"/>
      <c r="F222" s="439">
        <f>D222*E222</f>
        <v>0</v>
      </c>
    </row>
    <row r="223" spans="1:6" s="429" customFormat="1" ht="12.75">
      <c r="A223" s="433"/>
      <c r="B223" s="437"/>
      <c r="C223" s="435"/>
      <c r="D223" s="430"/>
      <c r="E223" s="438"/>
      <c r="F223" s="438"/>
    </row>
    <row r="224" spans="1:6" s="429" customFormat="1" ht="51">
      <c r="A224" s="440" t="s">
        <v>635</v>
      </c>
      <c r="B224" s="437" t="s">
        <v>636</v>
      </c>
      <c r="C224" s="435" t="s">
        <v>24</v>
      </c>
      <c r="D224" s="430">
        <v>14</v>
      </c>
      <c r="E224" s="438"/>
      <c r="F224" s="439">
        <f>D224*E224</f>
        <v>0</v>
      </c>
    </row>
    <row r="225" spans="1:6" s="429" customFormat="1" ht="12.75">
      <c r="A225" s="433"/>
      <c r="B225" s="437"/>
      <c r="C225" s="435"/>
      <c r="D225" s="430"/>
      <c r="E225" s="438"/>
      <c r="F225" s="438"/>
    </row>
    <row r="226" spans="1:6" s="429" customFormat="1" ht="51">
      <c r="A226" s="440" t="s">
        <v>637</v>
      </c>
      <c r="B226" s="437" t="s">
        <v>657</v>
      </c>
      <c r="C226" s="435" t="s">
        <v>24</v>
      </c>
      <c r="D226" s="430">
        <v>6</v>
      </c>
      <c r="E226" s="438"/>
      <c r="F226" s="438">
        <f>D226*E226</f>
        <v>0</v>
      </c>
    </row>
    <row r="227" spans="1:3" s="429" customFormat="1" ht="12.75">
      <c r="A227" s="441"/>
      <c r="B227" s="441"/>
      <c r="C227" s="435"/>
    </row>
    <row r="228" spans="1:6" s="429" customFormat="1" ht="63.75">
      <c r="A228" s="440" t="s">
        <v>638</v>
      </c>
      <c r="B228" s="437" t="s">
        <v>658</v>
      </c>
      <c r="C228" s="435" t="s">
        <v>24</v>
      </c>
      <c r="D228" s="430">
        <v>6</v>
      </c>
      <c r="E228" s="438"/>
      <c r="F228" s="438">
        <f>D228*E228</f>
        <v>0</v>
      </c>
    </row>
    <row r="229" spans="1:3" s="429" customFormat="1" ht="12.75">
      <c r="A229" s="441"/>
      <c r="B229" s="441"/>
      <c r="C229" s="435"/>
    </row>
    <row r="230" spans="1:6" s="445" customFormat="1" ht="51">
      <c r="A230" s="356" t="s">
        <v>639</v>
      </c>
      <c r="B230" s="334" t="s">
        <v>640</v>
      </c>
      <c r="C230" s="333" t="s">
        <v>24</v>
      </c>
      <c r="D230" s="442">
        <v>3</v>
      </c>
      <c r="E230" s="443"/>
      <c r="F230" s="444">
        <f>D230*E230</f>
        <v>0</v>
      </c>
    </row>
    <row r="231" spans="1:6" s="451" customFormat="1" ht="12.75">
      <c r="A231" s="446"/>
      <c r="B231" s="447"/>
      <c r="C231" s="448"/>
      <c r="D231" s="449"/>
      <c r="E231" s="450"/>
      <c r="F231" s="450"/>
    </row>
    <row r="232" spans="1:6" s="429" customFormat="1" ht="63.75">
      <c r="A232" s="440" t="s">
        <v>641</v>
      </c>
      <c r="B232" s="316" t="s">
        <v>659</v>
      </c>
      <c r="C232" s="333" t="s">
        <v>24</v>
      </c>
      <c r="D232" s="442">
        <v>3</v>
      </c>
      <c r="E232" s="443"/>
      <c r="F232" s="444">
        <f>D232*E232</f>
        <v>0</v>
      </c>
    </row>
    <row r="233" spans="1:6" s="429" customFormat="1" ht="12.75">
      <c r="A233" s="440"/>
      <c r="B233" s="437"/>
      <c r="C233" s="435"/>
      <c r="D233" s="430"/>
      <c r="E233" s="438"/>
      <c r="F233" s="439"/>
    </row>
    <row r="234" spans="1:6" s="445" customFormat="1" ht="38.25">
      <c r="A234" s="336" t="s">
        <v>642</v>
      </c>
      <c r="B234" s="334" t="s">
        <v>643</v>
      </c>
      <c r="C234" s="333" t="s">
        <v>24</v>
      </c>
      <c r="D234" s="442">
        <v>4</v>
      </c>
      <c r="E234" s="443"/>
      <c r="F234" s="444">
        <f>D234*E234</f>
        <v>0</v>
      </c>
    </row>
    <row r="235" spans="1:6" s="451" customFormat="1" ht="12.75">
      <c r="A235" s="446"/>
      <c r="B235" s="447"/>
      <c r="C235" s="448"/>
      <c r="D235" s="449"/>
      <c r="E235" s="450"/>
      <c r="F235" s="450"/>
    </row>
    <row r="236" spans="1:6" s="366" customFormat="1" ht="38.25">
      <c r="A236" s="365" t="s">
        <v>644</v>
      </c>
      <c r="B236" s="452" t="s">
        <v>645</v>
      </c>
      <c r="C236" s="453" t="s">
        <v>24</v>
      </c>
      <c r="D236" s="454">
        <v>2</v>
      </c>
      <c r="E236" s="319"/>
      <c r="F236" s="455">
        <f>D236*E236</f>
        <v>0</v>
      </c>
    </row>
    <row r="237" spans="1:6" s="429" customFormat="1" ht="12.75">
      <c r="A237" s="440"/>
      <c r="B237" s="437"/>
      <c r="C237" s="435"/>
      <c r="D237" s="430"/>
      <c r="E237" s="438"/>
      <c r="F237" s="439"/>
    </row>
    <row r="238" spans="1:6" s="364" customFormat="1" ht="25.5">
      <c r="A238" s="365">
        <v>1</v>
      </c>
      <c r="B238" s="359" t="s">
        <v>584</v>
      </c>
      <c r="C238" s="360" t="s">
        <v>524</v>
      </c>
      <c r="D238" s="361">
        <v>1</v>
      </c>
      <c r="E238" s="456"/>
      <c r="F238" s="457">
        <f>SUM(F217:F237)*0.01*D238</f>
        <v>0</v>
      </c>
    </row>
    <row r="239" spans="1:6" s="429" customFormat="1" ht="12.75">
      <c r="A239" s="433"/>
      <c r="B239" s="437"/>
      <c r="C239" s="458"/>
      <c r="E239" s="459"/>
      <c r="F239" s="439"/>
    </row>
    <row r="240" spans="1:6" s="466" customFormat="1" ht="13.5" thickBot="1">
      <c r="A240" s="460"/>
      <c r="B240" s="461" t="s">
        <v>646</v>
      </c>
      <c r="C240" s="462"/>
      <c r="D240" s="463"/>
      <c r="E240" s="464"/>
      <c r="F240" s="465">
        <f>SUM(F217:F239)</f>
        <v>0</v>
      </c>
    </row>
    <row r="241" spans="1:6" s="429" customFormat="1" ht="12.75">
      <c r="A241" s="435"/>
      <c r="B241" s="441"/>
      <c r="C241" s="435"/>
      <c r="F241" s="467"/>
    </row>
    <row r="242" spans="1:6" s="429" customFormat="1" ht="12.75">
      <c r="A242" s="433"/>
      <c r="B242" s="434" t="s">
        <v>647</v>
      </c>
      <c r="C242" s="435"/>
      <c r="D242" s="430"/>
      <c r="E242" s="436"/>
      <c r="F242" s="468"/>
    </row>
    <row r="243" spans="1:6" s="429" customFormat="1" ht="25.5">
      <c r="A243" s="440" t="s">
        <v>648</v>
      </c>
      <c r="B243" s="437" t="s">
        <v>649</v>
      </c>
      <c r="C243" s="435" t="s">
        <v>24</v>
      </c>
      <c r="D243" s="430">
        <v>13</v>
      </c>
      <c r="E243" s="438"/>
      <c r="F243" s="439">
        <f>D243*E243</f>
        <v>0</v>
      </c>
    </row>
    <row r="244" spans="1:6" s="429" customFormat="1" ht="12.75">
      <c r="A244" s="433"/>
      <c r="B244" s="437"/>
      <c r="C244" s="435"/>
      <c r="D244" s="430"/>
      <c r="E244" s="438"/>
      <c r="F244" s="439"/>
    </row>
    <row r="245" spans="1:6" s="429" customFormat="1" ht="25.5">
      <c r="A245" s="440" t="s">
        <v>650</v>
      </c>
      <c r="B245" s="437" t="s">
        <v>651</v>
      </c>
      <c r="C245" s="435" t="s">
        <v>24</v>
      </c>
      <c r="D245" s="430">
        <v>8</v>
      </c>
      <c r="E245" s="438"/>
      <c r="F245" s="439">
        <f>D245*E245</f>
        <v>0</v>
      </c>
    </row>
    <row r="246" spans="1:6" s="429" customFormat="1" ht="12.75">
      <c r="A246" s="433"/>
      <c r="B246" s="437"/>
      <c r="C246" s="435"/>
      <c r="D246" s="430"/>
      <c r="E246" s="438"/>
      <c r="F246" s="439"/>
    </row>
    <row r="247" spans="1:6" s="429" customFormat="1" ht="25.5">
      <c r="A247" s="440">
        <v>1</v>
      </c>
      <c r="B247" s="437" t="s">
        <v>652</v>
      </c>
      <c r="C247" s="435" t="s">
        <v>24</v>
      </c>
      <c r="D247" s="430">
        <v>14</v>
      </c>
      <c r="E247" s="438"/>
      <c r="F247" s="439">
        <f>D247*E247</f>
        <v>0</v>
      </c>
    </row>
    <row r="248" spans="1:6" s="429" customFormat="1" ht="12.75">
      <c r="A248" s="433"/>
      <c r="B248" s="437"/>
      <c r="C248" s="435"/>
      <c r="D248" s="430"/>
      <c r="E248" s="438"/>
      <c r="F248" s="439"/>
    </row>
    <row r="249" spans="1:6" s="429" customFormat="1" ht="38.25">
      <c r="A249" s="440">
        <f>A247+1</f>
        <v>2</v>
      </c>
      <c r="B249" s="469" t="s">
        <v>660</v>
      </c>
      <c r="C249" s="317" t="s">
        <v>411</v>
      </c>
      <c r="D249" s="428">
        <v>1</v>
      </c>
      <c r="E249" s="438"/>
      <c r="F249" s="439">
        <f>D249*E249</f>
        <v>0</v>
      </c>
    </row>
    <row r="250" spans="1:3" s="429" customFormat="1" ht="12.75">
      <c r="A250" s="433"/>
      <c r="B250" s="441"/>
      <c r="C250" s="435"/>
    </row>
    <row r="251" spans="1:6" s="429" customFormat="1" ht="12.75">
      <c r="A251" s="440">
        <f>A249+1</f>
        <v>3</v>
      </c>
      <c r="B251" s="342" t="s">
        <v>579</v>
      </c>
      <c r="C251" s="433" t="s">
        <v>524</v>
      </c>
      <c r="D251" s="428">
        <v>3</v>
      </c>
      <c r="E251" s="456"/>
      <c r="F251" s="457">
        <f>SUM(F243:F248)*0.01*D251</f>
        <v>0</v>
      </c>
    </row>
    <row r="252" spans="1:6" s="429" customFormat="1" ht="12.75">
      <c r="A252" s="433"/>
      <c r="B252" s="441"/>
      <c r="C252" s="308"/>
      <c r="E252" s="470"/>
      <c r="F252" s="471"/>
    </row>
    <row r="253" spans="1:6" s="364" customFormat="1" ht="25.5">
      <c r="A253" s="440">
        <f>A251+1</f>
        <v>4</v>
      </c>
      <c r="B253" s="359" t="s">
        <v>584</v>
      </c>
      <c r="C253" s="360" t="s">
        <v>524</v>
      </c>
      <c r="D253" s="361">
        <v>1</v>
      </c>
      <c r="E253" s="456"/>
      <c r="F253" s="457">
        <f>SUM(F243:F248)*0.01*D253</f>
        <v>0</v>
      </c>
    </row>
    <row r="254" spans="1:6" s="429" customFormat="1" ht="12.75">
      <c r="A254" s="433"/>
      <c r="B254" s="437"/>
      <c r="C254" s="458"/>
      <c r="E254" s="459"/>
      <c r="F254" s="439"/>
    </row>
    <row r="255" spans="1:6" s="466" customFormat="1" ht="13.5" thickBot="1">
      <c r="A255" s="460"/>
      <c r="B255" s="461" t="s">
        <v>653</v>
      </c>
      <c r="C255" s="462"/>
      <c r="D255" s="463"/>
      <c r="E255" s="464"/>
      <c r="F255" s="465">
        <f>SUM(F243:F254)</f>
        <v>0</v>
      </c>
    </row>
    <row r="256" spans="1:6" s="429" customFormat="1" ht="13.5" thickBot="1">
      <c r="A256" s="474"/>
      <c r="B256" s="475"/>
      <c r="C256" s="474"/>
      <c r="D256" s="428"/>
      <c r="E256" s="428"/>
      <c r="F256" s="476"/>
    </row>
    <row r="257" spans="1:6" s="466" customFormat="1" ht="14.25" thickBot="1" thickTop="1">
      <c r="A257" s="477"/>
      <c r="B257" s="478" t="s">
        <v>654</v>
      </c>
      <c r="C257" s="479"/>
      <c r="D257" s="480"/>
      <c r="E257" s="481"/>
      <c r="F257" s="482">
        <f>F240+F255</f>
        <v>0</v>
      </c>
    </row>
    <row r="258" spans="1:4" ht="12.75">
      <c r="A258" s="291"/>
      <c r="B258" s="292"/>
      <c r="C258" s="292"/>
      <c r="D258" s="293"/>
    </row>
    <row r="259" spans="1:13" ht="18.75" customHeight="1">
      <c r="A259" s="826" t="s">
        <v>479</v>
      </c>
      <c r="B259" s="826"/>
      <c r="C259" s="826"/>
      <c r="D259" s="826"/>
      <c r="E259" s="483"/>
      <c r="F259" s="483"/>
      <c r="G259" s="296"/>
      <c r="H259" s="296"/>
      <c r="I259" s="297"/>
      <c r="J259" s="298"/>
      <c r="K259" s="297"/>
      <c r="L259" s="297"/>
      <c r="M259" s="298"/>
    </row>
    <row r="260" spans="1:11" ht="13.5" thickBot="1">
      <c r="A260" s="833" t="s">
        <v>661</v>
      </c>
      <c r="B260" s="834"/>
      <c r="C260" s="294"/>
      <c r="D260" s="295"/>
      <c r="E260" s="295"/>
      <c r="F260" s="295"/>
      <c r="G260" s="296"/>
      <c r="H260" s="296"/>
      <c r="I260" s="297"/>
      <c r="J260" s="297"/>
      <c r="K260" s="298"/>
    </row>
    <row r="261" spans="1:6" s="310" customFormat="1" ht="12.75">
      <c r="A261" s="380" t="s">
        <v>535</v>
      </c>
      <c r="B261" s="380" t="s">
        <v>534</v>
      </c>
      <c r="C261" s="379" t="s">
        <v>533</v>
      </c>
      <c r="D261" s="379" t="s">
        <v>532</v>
      </c>
      <c r="E261" s="381" t="s">
        <v>530</v>
      </c>
      <c r="F261" s="382" t="s">
        <v>531</v>
      </c>
    </row>
    <row r="262" spans="1:13" ht="12.75">
      <c r="A262" s="486"/>
      <c r="D262" s="487"/>
      <c r="E262" s="487"/>
      <c r="F262" s="487"/>
      <c r="G262" s="488"/>
      <c r="H262" s="488"/>
      <c r="J262" s="489"/>
      <c r="M262" s="489"/>
    </row>
    <row r="263" spans="1:13" s="321" customFormat="1" ht="38.25">
      <c r="A263" s="492">
        <v>1</v>
      </c>
      <c r="B263" s="334" t="s">
        <v>675</v>
      </c>
      <c r="C263" s="365" t="s">
        <v>484</v>
      </c>
      <c r="D263" s="366">
        <v>35</v>
      </c>
      <c r="E263" s="493"/>
      <c r="F263" s="319">
        <f>D263*E263</f>
        <v>0</v>
      </c>
      <c r="G263" s="367"/>
      <c r="J263" s="322"/>
      <c r="K263" s="322"/>
      <c r="M263" s="322"/>
    </row>
    <row r="264" spans="1:11" s="340" customFormat="1" ht="12.75">
      <c r="A264" s="494"/>
      <c r="B264" s="495"/>
      <c r="C264" s="317"/>
      <c r="D264" s="318"/>
      <c r="E264" s="319"/>
      <c r="F264" s="339"/>
      <c r="I264" s="341"/>
      <c r="K264" s="341"/>
    </row>
    <row r="265" spans="1:13" s="321" customFormat="1" ht="38.25">
      <c r="A265" s="492">
        <f>A263+1</f>
        <v>2</v>
      </c>
      <c r="B265" s="334" t="s">
        <v>676</v>
      </c>
      <c r="C265" s="365" t="s">
        <v>484</v>
      </c>
      <c r="D265" s="366">
        <v>180</v>
      </c>
      <c r="E265" s="493"/>
      <c r="F265" s="319">
        <f>D265*E265</f>
        <v>0</v>
      </c>
      <c r="G265" s="367"/>
      <c r="J265" s="322"/>
      <c r="K265" s="322"/>
      <c r="M265" s="322"/>
    </row>
    <row r="266" spans="1:11" s="340" customFormat="1" ht="12.75">
      <c r="A266" s="494"/>
      <c r="B266" s="495"/>
      <c r="C266" s="317"/>
      <c r="D266" s="318"/>
      <c r="E266" s="319"/>
      <c r="F266" s="339"/>
      <c r="I266" s="341"/>
      <c r="K266" s="341"/>
    </row>
    <row r="267" spans="1:13" s="321" customFormat="1" ht="12.75">
      <c r="A267" s="492">
        <f>A265+1</f>
        <v>3</v>
      </c>
      <c r="B267" s="334" t="s">
        <v>677</v>
      </c>
      <c r="C267" s="365" t="s">
        <v>484</v>
      </c>
      <c r="D267" s="366">
        <v>55</v>
      </c>
      <c r="E267" s="493"/>
      <c r="F267" s="319">
        <f>D267*E267</f>
        <v>0</v>
      </c>
      <c r="G267" s="367"/>
      <c r="J267" s="322"/>
      <c r="K267" s="322"/>
      <c r="M267" s="322"/>
    </row>
    <row r="268" spans="1:11" s="340" customFormat="1" ht="12.75">
      <c r="A268" s="494"/>
      <c r="B268" s="495"/>
      <c r="C268" s="317"/>
      <c r="D268" s="318"/>
      <c r="E268" s="319"/>
      <c r="F268" s="339"/>
      <c r="I268" s="341"/>
      <c r="K268" s="341"/>
    </row>
    <row r="269" spans="1:11" s="321" customFormat="1" ht="39.75" customHeight="1">
      <c r="A269" s="492">
        <f>A267+1</f>
        <v>4</v>
      </c>
      <c r="B269" s="334" t="s">
        <v>678</v>
      </c>
      <c r="C269" s="336"/>
      <c r="D269" s="337"/>
      <c r="E269" s="319"/>
      <c r="F269" s="319"/>
      <c r="I269" s="322"/>
      <c r="K269" s="322"/>
    </row>
    <row r="270" spans="1:11" s="321" customFormat="1" ht="12.75">
      <c r="A270" s="496"/>
      <c r="B270" s="342" t="s">
        <v>662</v>
      </c>
      <c r="C270" s="336" t="s">
        <v>484</v>
      </c>
      <c r="D270" s="337">
        <v>25</v>
      </c>
      <c r="E270" s="319"/>
      <c r="F270" s="319">
        <f>D270*E270</f>
        <v>0</v>
      </c>
      <c r="I270" s="322"/>
      <c r="K270" s="322"/>
    </row>
    <row r="271" spans="1:11" s="340" customFormat="1" ht="12.75">
      <c r="A271" s="496"/>
      <c r="B271" s="342" t="s">
        <v>663</v>
      </c>
      <c r="C271" s="336" t="s">
        <v>484</v>
      </c>
      <c r="D271" s="337">
        <v>110</v>
      </c>
      <c r="E271" s="339"/>
      <c r="F271" s="319">
        <f>D271*E271</f>
        <v>0</v>
      </c>
      <c r="I271" s="341"/>
      <c r="K271" s="341"/>
    </row>
    <row r="272" spans="1:11" s="321" customFormat="1" ht="12.75">
      <c r="A272" s="496"/>
      <c r="B272" s="335"/>
      <c r="C272" s="317"/>
      <c r="D272" s="318"/>
      <c r="E272" s="319"/>
      <c r="F272" s="319"/>
      <c r="I272" s="322"/>
      <c r="K272" s="322"/>
    </row>
    <row r="273" spans="1:13" s="321" customFormat="1" ht="51">
      <c r="A273" s="492">
        <f>A269+1</f>
        <v>5</v>
      </c>
      <c r="B273" s="342" t="s">
        <v>679</v>
      </c>
      <c r="C273" s="317" t="s">
        <v>24</v>
      </c>
      <c r="D273" s="497">
        <v>11</v>
      </c>
      <c r="E273" s="493"/>
      <c r="F273" s="319">
        <f>D273*E273</f>
        <v>0</v>
      </c>
      <c r="G273" s="367"/>
      <c r="J273" s="322"/>
      <c r="K273" s="322"/>
      <c r="M273" s="322"/>
    </row>
    <row r="274" spans="1:11" s="321" customFormat="1" ht="12.75">
      <c r="A274" s="496"/>
      <c r="B274" s="335"/>
      <c r="C274" s="317"/>
      <c r="D274" s="318"/>
      <c r="E274" s="319"/>
      <c r="F274" s="319"/>
      <c r="I274" s="322"/>
      <c r="K274" s="322"/>
    </row>
    <row r="275" spans="1:13" s="321" customFormat="1" ht="25.5">
      <c r="A275" s="492">
        <f>A273+1</f>
        <v>6</v>
      </c>
      <c r="B275" s="342" t="s">
        <v>680</v>
      </c>
      <c r="C275" s="317" t="s">
        <v>24</v>
      </c>
      <c r="D275" s="497">
        <v>4</v>
      </c>
      <c r="E275" s="493"/>
      <c r="F275" s="319">
        <f>D275*E275</f>
        <v>0</v>
      </c>
      <c r="G275" s="367"/>
      <c r="J275" s="322"/>
      <c r="K275" s="322"/>
      <c r="M275" s="322"/>
    </row>
    <row r="276" spans="1:11" s="321" customFormat="1" ht="12.75">
      <c r="A276" s="496"/>
      <c r="B276" s="335"/>
      <c r="C276" s="317"/>
      <c r="D276" s="318"/>
      <c r="E276" s="319"/>
      <c r="F276" s="319"/>
      <c r="I276" s="322"/>
      <c r="K276" s="322"/>
    </row>
    <row r="277" spans="1:13" s="321" customFormat="1" ht="12.75">
      <c r="A277" s="492">
        <f>A275+1</f>
        <v>7</v>
      </c>
      <c r="B277" s="342" t="s">
        <v>681</v>
      </c>
      <c r="C277" s="317" t="s">
        <v>24</v>
      </c>
      <c r="D277" s="497">
        <v>1</v>
      </c>
      <c r="E277" s="493"/>
      <c r="F277" s="319">
        <f>D277*E277</f>
        <v>0</v>
      </c>
      <c r="G277" s="367"/>
      <c r="J277" s="322"/>
      <c r="K277" s="322"/>
      <c r="M277" s="322"/>
    </row>
    <row r="278" spans="1:11" s="321" customFormat="1" ht="12.75">
      <c r="A278" s="496"/>
      <c r="B278" s="335"/>
      <c r="C278" s="317"/>
      <c r="D278" s="318"/>
      <c r="E278" s="319"/>
      <c r="F278" s="319"/>
      <c r="I278" s="322"/>
      <c r="K278" s="322"/>
    </row>
    <row r="279" spans="1:13" s="321" customFormat="1" ht="12.75">
      <c r="A279" s="492">
        <f>A277+1</f>
        <v>8</v>
      </c>
      <c r="B279" s="342" t="s">
        <v>682</v>
      </c>
      <c r="C279" s="317" t="s">
        <v>24</v>
      </c>
      <c r="D279" s="497">
        <v>1</v>
      </c>
      <c r="E279" s="493"/>
      <c r="F279" s="319">
        <f>D279*E279</f>
        <v>0</v>
      </c>
      <c r="G279" s="367"/>
      <c r="J279" s="322"/>
      <c r="K279" s="322"/>
      <c r="M279" s="322"/>
    </row>
    <row r="280" spans="1:13" s="321" customFormat="1" ht="12.75">
      <c r="A280" s="496"/>
      <c r="B280" s="348"/>
      <c r="C280" s="317"/>
      <c r="D280" s="497"/>
      <c r="E280" s="493"/>
      <c r="F280" s="319"/>
      <c r="G280" s="367"/>
      <c r="J280" s="322"/>
      <c r="K280" s="322"/>
      <c r="M280" s="322"/>
    </row>
    <row r="281" spans="1:13" s="321" customFormat="1" ht="12.75">
      <c r="A281" s="492">
        <f>A279+1</f>
        <v>9</v>
      </c>
      <c r="B281" s="498" t="s">
        <v>664</v>
      </c>
      <c r="C281" s="317"/>
      <c r="D281" s="318"/>
      <c r="E281" s="317"/>
      <c r="F281" s="319"/>
      <c r="G281" s="367"/>
      <c r="J281" s="322"/>
      <c r="K281" s="322"/>
      <c r="M281" s="322"/>
    </row>
    <row r="282" spans="1:11" s="321" customFormat="1" ht="25.5">
      <c r="A282" s="499"/>
      <c r="B282" s="334" t="s">
        <v>683</v>
      </c>
      <c r="C282" s="317"/>
      <c r="D282" s="497"/>
      <c r="E282" s="493"/>
      <c r="F282" s="319"/>
      <c r="G282" s="322"/>
      <c r="K282" s="322"/>
    </row>
    <row r="283" spans="1:11" s="321" customFormat="1" ht="12.75">
      <c r="A283" s="499"/>
      <c r="B283" s="334" t="s">
        <v>684</v>
      </c>
      <c r="C283" s="317"/>
      <c r="D283" s="497"/>
      <c r="E283" s="493"/>
      <c r="F283" s="319"/>
      <c r="G283" s="322"/>
      <c r="K283" s="322"/>
    </row>
    <row r="284" spans="1:11" s="321" customFormat="1" ht="12.75">
      <c r="A284" s="499"/>
      <c r="B284" s="316" t="s">
        <v>685</v>
      </c>
      <c r="C284" s="317"/>
      <c r="D284" s="497"/>
      <c r="E284" s="493"/>
      <c r="F284" s="319"/>
      <c r="G284" s="322"/>
      <c r="K284" s="322"/>
    </row>
    <row r="285" spans="1:11" s="321" customFormat="1" ht="12.75">
      <c r="A285" s="492"/>
      <c r="B285" s="316" t="s">
        <v>665</v>
      </c>
      <c r="C285" s="317"/>
      <c r="D285" s="497"/>
      <c r="E285" s="493"/>
      <c r="F285" s="319"/>
      <c r="G285" s="322"/>
      <c r="K285" s="322"/>
    </row>
    <row r="286" spans="1:11" s="321" customFormat="1" ht="12.75">
      <c r="A286" s="499"/>
      <c r="B286" s="316" t="s">
        <v>666</v>
      </c>
      <c r="C286" s="317" t="s">
        <v>411</v>
      </c>
      <c r="D286" s="497">
        <v>1</v>
      </c>
      <c r="E286" s="493"/>
      <c r="F286" s="319">
        <f>D286*E286</f>
        <v>0</v>
      </c>
      <c r="G286" s="322"/>
      <c r="K286" s="322"/>
    </row>
    <row r="287" spans="1:11" s="321" customFormat="1" ht="12.75">
      <c r="A287" s="492"/>
      <c r="B287" s="316"/>
      <c r="G287" s="322"/>
      <c r="K287" s="322"/>
    </row>
    <row r="288" spans="1:11" s="321" customFormat="1" ht="12.75">
      <c r="A288" s="492">
        <f>A281+1</f>
        <v>10</v>
      </c>
      <c r="B288" s="343" t="s">
        <v>667</v>
      </c>
      <c r="C288" s="317" t="s">
        <v>411</v>
      </c>
      <c r="D288" s="318">
        <v>1</v>
      </c>
      <c r="E288" s="319"/>
      <c r="F288" s="319">
        <f>D288*E288</f>
        <v>0</v>
      </c>
      <c r="K288" s="332"/>
    </row>
    <row r="289" spans="1:11" s="321" customFormat="1" ht="12.75">
      <c r="A289" s="492"/>
      <c r="B289" s="343"/>
      <c r="C289" s="317"/>
      <c r="D289" s="318"/>
      <c r="E289" s="319"/>
      <c r="F289" s="319"/>
      <c r="K289" s="332"/>
    </row>
    <row r="290" spans="1:13" s="321" customFormat="1" ht="12.75">
      <c r="A290" s="500">
        <f>A288+1</f>
        <v>11</v>
      </c>
      <c r="B290" s="348" t="s">
        <v>668</v>
      </c>
      <c r="C290" s="317" t="s">
        <v>411</v>
      </c>
      <c r="D290" s="497">
        <v>1</v>
      </c>
      <c r="E290" s="319"/>
      <c r="F290" s="319">
        <f>D290*E290</f>
        <v>0</v>
      </c>
      <c r="G290" s="331"/>
      <c r="I290" s="367"/>
      <c r="J290" s="322"/>
      <c r="K290" s="322"/>
      <c r="M290" s="322"/>
    </row>
    <row r="291" spans="1:11" s="321" customFormat="1" ht="12.75">
      <c r="A291" s="492"/>
      <c r="B291" s="348"/>
      <c r="C291" s="317"/>
      <c r="D291" s="318"/>
      <c r="E291" s="319"/>
      <c r="F291" s="319"/>
      <c r="I291" s="322"/>
      <c r="K291" s="322"/>
    </row>
    <row r="292" spans="1:11" s="321" customFormat="1" ht="12.75">
      <c r="A292" s="500">
        <f>A290+1</f>
        <v>12</v>
      </c>
      <c r="B292" s="348" t="s">
        <v>578</v>
      </c>
      <c r="C292" s="317" t="s">
        <v>524</v>
      </c>
      <c r="D292" s="318">
        <v>5</v>
      </c>
      <c r="E292" s="320"/>
      <c r="F292" s="319">
        <f>SUM(F263:F290)*0.01*D292</f>
        <v>0</v>
      </c>
      <c r="K292" s="332"/>
    </row>
    <row r="293" spans="1:11" s="321" customFormat="1" ht="12.75">
      <c r="A293" s="492"/>
      <c r="B293" s="348"/>
      <c r="C293" s="317"/>
      <c r="D293" s="318"/>
      <c r="E293" s="320"/>
      <c r="F293" s="319"/>
      <c r="K293" s="332"/>
    </row>
    <row r="294" spans="1:11" s="321" customFormat="1" ht="12.75">
      <c r="A294" s="492">
        <f>A292+1</f>
        <v>13</v>
      </c>
      <c r="B294" s="342" t="s">
        <v>579</v>
      </c>
      <c r="C294" s="317" t="s">
        <v>524</v>
      </c>
      <c r="D294" s="318">
        <v>3</v>
      </c>
      <c r="E294" s="320"/>
      <c r="F294" s="319">
        <f>SUM(F263:F290)*0.01*D294</f>
        <v>0</v>
      </c>
      <c r="K294" s="332"/>
    </row>
    <row r="295" spans="1:11" s="321" customFormat="1" ht="12.75">
      <c r="A295" s="492"/>
      <c r="B295" s="348"/>
      <c r="C295" s="317"/>
      <c r="D295" s="318"/>
      <c r="E295" s="320"/>
      <c r="F295" s="319"/>
      <c r="K295" s="332"/>
    </row>
    <row r="296" spans="1:11" s="321" customFormat="1" ht="25.5">
      <c r="A296" s="492">
        <f>A294+1</f>
        <v>14</v>
      </c>
      <c r="B296" s="348" t="s">
        <v>525</v>
      </c>
      <c r="C296" s="317" t="s">
        <v>524</v>
      </c>
      <c r="D296" s="318">
        <v>5</v>
      </c>
      <c r="E296" s="320"/>
      <c r="F296" s="319">
        <f>SUM(F263:F290)*0.01*D296</f>
        <v>0</v>
      </c>
      <c r="K296" s="332"/>
    </row>
    <row r="297" spans="1:11" s="321" customFormat="1" ht="12.75">
      <c r="A297" s="492"/>
      <c r="B297" s="348"/>
      <c r="C297" s="317"/>
      <c r="D297" s="318"/>
      <c r="E297" s="320"/>
      <c r="F297" s="319"/>
      <c r="K297" s="332"/>
    </row>
    <row r="298" spans="1:8" s="364" customFormat="1" ht="25.5">
      <c r="A298" s="492">
        <f>A296+1</f>
        <v>15</v>
      </c>
      <c r="B298" s="359" t="s">
        <v>584</v>
      </c>
      <c r="C298" s="360" t="s">
        <v>524</v>
      </c>
      <c r="D298" s="361">
        <v>1</v>
      </c>
      <c r="E298" s="362"/>
      <c r="F298" s="319">
        <f>SUM(F265:F290)*0.01*D298</f>
        <v>0</v>
      </c>
      <c r="G298" s="363"/>
      <c r="H298" s="363"/>
    </row>
    <row r="299" spans="1:8" s="364" customFormat="1" ht="12.75">
      <c r="A299" s="492"/>
      <c r="B299" s="359"/>
      <c r="C299" s="360"/>
      <c r="D299" s="361"/>
      <c r="E299" s="362"/>
      <c r="F299" s="319"/>
      <c r="G299" s="363"/>
      <c r="H299" s="363"/>
    </row>
    <row r="300" spans="1:13" s="321" customFormat="1" ht="13.5" thickBot="1">
      <c r="A300" s="368"/>
      <c r="B300" s="501" t="s">
        <v>669</v>
      </c>
      <c r="C300" s="369"/>
      <c r="D300" s="502"/>
      <c r="E300" s="503"/>
      <c r="F300" s="504">
        <f>SUM(F263:F299)</f>
        <v>0</v>
      </c>
      <c r="G300" s="367"/>
      <c r="J300" s="322"/>
      <c r="K300" s="322"/>
      <c r="M300" s="322"/>
    </row>
    <row r="301" spans="1:9" s="505" customFormat="1" ht="12.75">
      <c r="A301" s="486"/>
      <c r="B301" s="272"/>
      <c r="C301" s="486"/>
      <c r="H301" s="488"/>
      <c r="I301" s="506"/>
    </row>
    <row r="302" spans="1:11" ht="13.5" thickBot="1">
      <c r="A302" s="833" t="s">
        <v>670</v>
      </c>
      <c r="B302" s="834"/>
      <c r="C302" s="294"/>
      <c r="D302" s="295"/>
      <c r="E302" s="295"/>
      <c r="F302" s="295"/>
      <c r="G302" s="296"/>
      <c r="H302" s="296"/>
      <c r="I302" s="297"/>
      <c r="J302" s="297"/>
      <c r="K302" s="298"/>
    </row>
    <row r="303" spans="1:6" s="310" customFormat="1" ht="12.75">
      <c r="A303" s="380" t="s">
        <v>535</v>
      </c>
      <c r="B303" s="380" t="s">
        <v>534</v>
      </c>
      <c r="C303" s="379" t="s">
        <v>533</v>
      </c>
      <c r="D303" s="379" t="s">
        <v>532</v>
      </c>
      <c r="E303" s="381" t="s">
        <v>530</v>
      </c>
      <c r="F303" s="382" t="s">
        <v>531</v>
      </c>
    </row>
    <row r="304" spans="1:8" s="310" customFormat="1" ht="12.75">
      <c r="A304" s="311"/>
      <c r="B304" s="311"/>
      <c r="C304" s="312"/>
      <c r="D304" s="507"/>
      <c r="E304" s="313"/>
      <c r="F304" s="313"/>
      <c r="G304" s="308"/>
      <c r="H304" s="309"/>
    </row>
    <row r="305" spans="1:6" s="420" customFormat="1" ht="114.75">
      <c r="A305" s="508">
        <v>1</v>
      </c>
      <c r="B305" s="509" t="s">
        <v>671</v>
      </c>
      <c r="C305" s="561" t="s">
        <v>411</v>
      </c>
      <c r="D305" s="882">
        <v>1</v>
      </c>
      <c r="E305" s="883"/>
      <c r="F305" s="350">
        <f>D305*E305</f>
        <v>0</v>
      </c>
    </row>
    <row r="306" spans="1:6" s="420" customFormat="1" ht="14.25" customHeight="1">
      <c r="A306" s="508"/>
      <c r="B306" s="512"/>
      <c r="C306" s="561"/>
      <c r="D306" s="882"/>
      <c r="E306" s="883"/>
      <c r="F306" s="511"/>
    </row>
    <row r="307" spans="1:6" s="420" customFormat="1" ht="114.75">
      <c r="A307" s="508">
        <f>A305+1</f>
        <v>2</v>
      </c>
      <c r="B307" s="509" t="s">
        <v>689</v>
      </c>
      <c r="C307" s="561" t="s">
        <v>411</v>
      </c>
      <c r="D307" s="882">
        <v>1</v>
      </c>
      <c r="E307" s="883"/>
      <c r="F307" s="350">
        <f>D307*E307</f>
        <v>0</v>
      </c>
    </row>
    <row r="308" spans="1:6" s="420" customFormat="1" ht="14.25" customHeight="1">
      <c r="A308" s="508"/>
      <c r="B308" s="512"/>
      <c r="C308" s="508"/>
      <c r="D308" s="510"/>
      <c r="E308" s="511"/>
      <c r="F308" s="511"/>
    </row>
    <row r="309" spans="1:6" s="420" customFormat="1" ht="38.25">
      <c r="A309" s="508">
        <f>A307+1</f>
        <v>3</v>
      </c>
      <c r="B309" s="509" t="s">
        <v>672</v>
      </c>
      <c r="C309" s="561" t="s">
        <v>411</v>
      </c>
      <c r="D309" s="882">
        <v>3</v>
      </c>
      <c r="E309" s="883"/>
      <c r="F309" s="350">
        <f>D309*E309</f>
        <v>0</v>
      </c>
    </row>
    <row r="310" spans="1:6" s="420" customFormat="1" ht="14.25" customHeight="1">
      <c r="A310" s="508"/>
      <c r="B310" s="512"/>
      <c r="C310" s="508"/>
      <c r="D310" s="510"/>
      <c r="E310" s="511"/>
      <c r="F310" s="511"/>
    </row>
    <row r="311" spans="1:13" s="321" customFormat="1" ht="25.5">
      <c r="A311" s="508">
        <f>A309+1</f>
        <v>4</v>
      </c>
      <c r="B311" s="316" t="s">
        <v>688</v>
      </c>
      <c r="C311" s="365" t="s">
        <v>484</v>
      </c>
      <c r="D311" s="366">
        <v>40</v>
      </c>
      <c r="E311" s="493"/>
      <c r="F311" s="319">
        <f>D311*E311</f>
        <v>0</v>
      </c>
      <c r="G311" s="367"/>
      <c r="J311" s="322"/>
      <c r="K311" s="322"/>
      <c r="M311" s="322"/>
    </row>
    <row r="312" spans="1:6" s="420" customFormat="1" ht="14.25" customHeight="1">
      <c r="A312" s="508"/>
      <c r="B312" s="512"/>
      <c r="C312" s="508"/>
      <c r="D312" s="510"/>
      <c r="E312" s="511"/>
      <c r="F312" s="511"/>
    </row>
    <row r="313" spans="1:13" s="321" customFormat="1" ht="12.75">
      <c r="A313" s="315">
        <f>A311+1</f>
        <v>5</v>
      </c>
      <c r="B313" s="334" t="s">
        <v>687</v>
      </c>
      <c r="C313" s="365" t="s">
        <v>24</v>
      </c>
      <c r="D313" s="366">
        <v>2</v>
      </c>
      <c r="E313" s="493"/>
      <c r="F313" s="319">
        <f>D313*E313</f>
        <v>0</v>
      </c>
      <c r="G313" s="367"/>
      <c r="J313" s="322"/>
      <c r="K313" s="322"/>
      <c r="M313" s="322"/>
    </row>
    <row r="314" spans="1:6" s="420" customFormat="1" ht="14.25" customHeight="1">
      <c r="A314" s="508"/>
      <c r="B314" s="512"/>
      <c r="C314" s="508"/>
      <c r="D314" s="510"/>
      <c r="E314" s="511"/>
      <c r="F314" s="511"/>
    </row>
    <row r="315" spans="1:11" s="321" customFormat="1" ht="51">
      <c r="A315" s="315">
        <f>A313+1</f>
        <v>6</v>
      </c>
      <c r="B315" s="316" t="s">
        <v>686</v>
      </c>
      <c r="C315" s="336"/>
      <c r="D315" s="337"/>
      <c r="E315" s="319"/>
      <c r="F315" s="319"/>
      <c r="I315" s="322"/>
      <c r="K315" s="322"/>
    </row>
    <row r="316" spans="1:11" s="340" customFormat="1" ht="12.75">
      <c r="A316" s="333"/>
      <c r="B316" s="342" t="s">
        <v>504</v>
      </c>
      <c r="C316" s="336" t="s">
        <v>484</v>
      </c>
      <c r="D316" s="337">
        <v>30</v>
      </c>
      <c r="E316" s="339"/>
      <c r="F316" s="319">
        <f>D316*E316</f>
        <v>0</v>
      </c>
      <c r="I316" s="341"/>
      <c r="K316" s="341"/>
    </row>
    <row r="317" spans="1:11" s="340" customFormat="1" ht="12.75">
      <c r="A317" s="333"/>
      <c r="B317" s="338"/>
      <c r="C317" s="336"/>
      <c r="D317" s="337"/>
      <c r="E317" s="339"/>
      <c r="F317" s="319"/>
      <c r="I317" s="341"/>
      <c r="K317" s="341"/>
    </row>
    <row r="318" spans="1:11" s="321" customFormat="1" ht="12.75">
      <c r="A318" s="315">
        <f>A315+1</f>
        <v>7</v>
      </c>
      <c r="B318" s="348" t="s">
        <v>578</v>
      </c>
      <c r="C318" s="317" t="s">
        <v>524</v>
      </c>
      <c r="D318" s="318">
        <v>5</v>
      </c>
      <c r="E318" s="320"/>
      <c r="F318" s="319">
        <f>SUM(F305:F316)*0.01*D318</f>
        <v>0</v>
      </c>
      <c r="K318" s="332"/>
    </row>
    <row r="319" spans="1:11" s="321" customFormat="1" ht="12.75">
      <c r="A319" s="315"/>
      <c r="B319" s="348"/>
      <c r="C319" s="317"/>
      <c r="D319" s="318"/>
      <c r="E319" s="320"/>
      <c r="F319" s="319"/>
      <c r="K319" s="332"/>
    </row>
    <row r="320" spans="1:11" s="321" customFormat="1" ht="12.75">
      <c r="A320" s="315">
        <f>A318+1</f>
        <v>8</v>
      </c>
      <c r="B320" s="342" t="s">
        <v>579</v>
      </c>
      <c r="C320" s="317" t="s">
        <v>524</v>
      </c>
      <c r="D320" s="318">
        <v>3</v>
      </c>
      <c r="E320" s="320"/>
      <c r="F320" s="319">
        <f>SUM(F305:F315)*0.01*D320</f>
        <v>0</v>
      </c>
      <c r="K320" s="332"/>
    </row>
    <row r="321" spans="1:11" s="321" customFormat="1" ht="12.75">
      <c r="A321" s="492"/>
      <c r="B321" s="348"/>
      <c r="C321" s="317"/>
      <c r="D321" s="318"/>
      <c r="E321" s="320"/>
      <c r="F321" s="319"/>
      <c r="K321" s="332"/>
    </row>
    <row r="322" spans="1:11" s="321" customFormat="1" ht="25.5">
      <c r="A322" s="492">
        <f>A320+1</f>
        <v>9</v>
      </c>
      <c r="B322" s="348" t="s">
        <v>525</v>
      </c>
      <c r="C322" s="317" t="s">
        <v>524</v>
      </c>
      <c r="D322" s="318">
        <v>5</v>
      </c>
      <c r="E322" s="320"/>
      <c r="F322" s="319">
        <f>SUM(F305:F315)*0.01*D322</f>
        <v>0</v>
      </c>
      <c r="K322" s="332"/>
    </row>
    <row r="323" spans="1:11" s="321" customFormat="1" ht="12.75">
      <c r="A323" s="492"/>
      <c r="B323" s="348"/>
      <c r="C323" s="317"/>
      <c r="D323" s="318"/>
      <c r="E323" s="320"/>
      <c r="F323" s="319"/>
      <c r="K323" s="332"/>
    </row>
    <row r="324" spans="1:8" s="364" customFormat="1" ht="25.5">
      <c r="A324" s="492">
        <f>A322+1</f>
        <v>10</v>
      </c>
      <c r="B324" s="359" t="s">
        <v>584</v>
      </c>
      <c r="C324" s="360" t="s">
        <v>524</v>
      </c>
      <c r="D324" s="361">
        <v>1</v>
      </c>
      <c r="E324" s="362"/>
      <c r="F324" s="319">
        <f>SUM(F305:F315)*0.01*D324</f>
        <v>0</v>
      </c>
      <c r="G324" s="363"/>
      <c r="H324" s="363"/>
    </row>
    <row r="325" spans="1:11" s="321" customFormat="1" ht="12.75">
      <c r="A325" s="315"/>
      <c r="B325" s="348"/>
      <c r="C325" s="317"/>
      <c r="D325" s="318"/>
      <c r="E325" s="320"/>
      <c r="F325" s="319"/>
      <c r="K325" s="332"/>
    </row>
    <row r="326" spans="1:11" s="321" customFormat="1" ht="15" customHeight="1" thickBot="1">
      <c r="A326" s="368"/>
      <c r="B326" s="513" t="s">
        <v>673</v>
      </c>
      <c r="C326" s="369"/>
      <c r="D326" s="370"/>
      <c r="E326" s="371"/>
      <c r="F326" s="372">
        <f>SUM(F305:F324)</f>
        <v>0</v>
      </c>
      <c r="K326" s="332"/>
    </row>
    <row r="327" spans="1:11" ht="12.75">
      <c r="A327" s="315"/>
      <c r="B327" s="316"/>
      <c r="C327" s="316"/>
      <c r="D327" s="367"/>
      <c r="E327" s="319"/>
      <c r="F327" s="319"/>
      <c r="I327" s="514"/>
      <c r="K327" s="514"/>
    </row>
    <row r="328" spans="1:11" s="321" customFormat="1" ht="15" customHeight="1" thickBot="1">
      <c r="A328" s="368"/>
      <c r="B328" s="513" t="s">
        <v>674</v>
      </c>
      <c r="C328" s="370"/>
      <c r="D328" s="370"/>
      <c r="E328" s="371"/>
      <c r="F328" s="372">
        <f>F300+F326</f>
        <v>0</v>
      </c>
      <c r="K328" s="332"/>
    </row>
    <row r="329" spans="1:4" ht="24.75" customHeight="1">
      <c r="A329" s="291"/>
      <c r="B329" s="292"/>
      <c r="C329" s="292"/>
      <c r="D329" s="293"/>
    </row>
    <row r="330" spans="1:8" s="505" customFormat="1" ht="12.75">
      <c r="A330" s="830" t="s">
        <v>480</v>
      </c>
      <c r="B330" s="830"/>
      <c r="C330" s="830"/>
      <c r="D330" s="516"/>
      <c r="E330" s="517"/>
      <c r="F330" s="517"/>
      <c r="G330" s="517"/>
      <c r="H330" s="518"/>
    </row>
    <row r="331" spans="1:8" s="505" customFormat="1" ht="13.5" thickBot="1">
      <c r="A331" s="517"/>
      <c r="B331" s="485"/>
      <c r="C331" s="486"/>
      <c r="D331" s="520"/>
      <c r="E331" s="519"/>
      <c r="F331" s="519"/>
      <c r="G331" s="521"/>
      <c r="H331" s="518"/>
    </row>
    <row r="332" spans="1:6" s="310" customFormat="1" ht="12.75">
      <c r="A332" s="380" t="s">
        <v>535</v>
      </c>
      <c r="B332" s="380" t="s">
        <v>534</v>
      </c>
      <c r="C332" s="379" t="s">
        <v>533</v>
      </c>
      <c r="D332" s="379" t="s">
        <v>532</v>
      </c>
      <c r="E332" s="381" t="s">
        <v>530</v>
      </c>
      <c r="F332" s="382" t="s">
        <v>531</v>
      </c>
    </row>
    <row r="333" spans="1:8" s="525" customFormat="1" ht="12.75">
      <c r="A333" s="522"/>
      <c r="B333" s="522"/>
      <c r="C333" s="523"/>
      <c r="D333" s="523"/>
      <c r="E333" s="524"/>
      <c r="F333" s="524"/>
      <c r="G333" s="524"/>
      <c r="H333" s="395"/>
    </row>
    <row r="334" spans="1:8" s="505" customFormat="1" ht="51">
      <c r="A334" s="526">
        <v>1</v>
      </c>
      <c r="B334" s="343" t="s">
        <v>961</v>
      </c>
      <c r="C334" s="527" t="s">
        <v>484</v>
      </c>
      <c r="D334" s="528">
        <v>35</v>
      </c>
      <c r="E334" s="529"/>
      <c r="F334" s="529">
        <f>D334*E334</f>
        <v>0</v>
      </c>
      <c r="G334" s="517"/>
      <c r="H334" s="488"/>
    </row>
    <row r="335" spans="1:8" s="505" customFormat="1" ht="12" customHeight="1">
      <c r="A335" s="272"/>
      <c r="B335" s="316"/>
      <c r="C335" s="527"/>
      <c r="D335" s="528"/>
      <c r="E335" s="529"/>
      <c r="F335" s="529"/>
      <c r="H335" s="488"/>
    </row>
    <row r="336" spans="1:8" s="505" customFormat="1" ht="25.5">
      <c r="A336" s="526">
        <f>A334+1</f>
        <v>2</v>
      </c>
      <c r="B336" s="343" t="s">
        <v>696</v>
      </c>
      <c r="C336" s="527" t="s">
        <v>522</v>
      </c>
      <c r="D336" s="528">
        <v>3</v>
      </c>
      <c r="E336" s="529"/>
      <c r="F336" s="529">
        <f>D336*E336</f>
        <v>0</v>
      </c>
      <c r="G336" s="517"/>
      <c r="H336" s="488"/>
    </row>
    <row r="337" spans="1:8" s="505" customFormat="1" ht="12" customHeight="1">
      <c r="A337" s="272"/>
      <c r="B337" s="316"/>
      <c r="C337" s="527"/>
      <c r="D337" s="528"/>
      <c r="E337" s="529"/>
      <c r="F337" s="529"/>
      <c r="H337" s="488"/>
    </row>
    <row r="338" spans="1:8" s="505" customFormat="1" ht="12.75">
      <c r="A338" s="526">
        <f>A336+1</f>
        <v>3</v>
      </c>
      <c r="B338" s="334" t="s">
        <v>697</v>
      </c>
      <c r="C338" s="527" t="s">
        <v>24</v>
      </c>
      <c r="D338" s="528">
        <v>8</v>
      </c>
      <c r="E338" s="529"/>
      <c r="F338" s="529">
        <f>D338*E338</f>
        <v>0</v>
      </c>
      <c r="H338" s="488"/>
    </row>
    <row r="339" spans="1:8" s="505" customFormat="1" ht="12.75">
      <c r="A339" s="272"/>
      <c r="B339" s="316"/>
      <c r="C339" s="527"/>
      <c r="D339" s="528"/>
      <c r="E339" s="529"/>
      <c r="F339" s="529"/>
      <c r="H339" s="488"/>
    </row>
    <row r="340" spans="1:8" s="505" customFormat="1" ht="12.75">
      <c r="A340" s="526">
        <f>A338+1</f>
        <v>4</v>
      </c>
      <c r="B340" s="280" t="s">
        <v>698</v>
      </c>
      <c r="C340" s="527" t="s">
        <v>24</v>
      </c>
      <c r="D340" s="528">
        <v>2</v>
      </c>
      <c r="E340" s="529"/>
      <c r="F340" s="529">
        <f>D340*E340</f>
        <v>0</v>
      </c>
      <c r="H340" s="488"/>
    </row>
    <row r="341" spans="1:8" s="505" customFormat="1" ht="12.75">
      <c r="A341" s="272"/>
      <c r="B341" s="316"/>
      <c r="C341" s="527"/>
      <c r="D341" s="528"/>
      <c r="E341" s="529"/>
      <c r="F341" s="529"/>
      <c r="H341" s="488"/>
    </row>
    <row r="342" spans="1:8" s="505" customFormat="1" ht="25.5">
      <c r="A342" s="526">
        <f>A340+1</f>
        <v>5</v>
      </c>
      <c r="B342" s="280" t="s">
        <v>699</v>
      </c>
      <c r="C342" s="527" t="s">
        <v>24</v>
      </c>
      <c r="D342" s="528">
        <v>3</v>
      </c>
      <c r="E342" s="529"/>
      <c r="F342" s="529">
        <f>D342*E342</f>
        <v>0</v>
      </c>
      <c r="H342" s="488"/>
    </row>
    <row r="343" spans="1:8" s="505" customFormat="1" ht="12.75">
      <c r="A343" s="272"/>
      <c r="B343" s="316"/>
      <c r="C343" s="527"/>
      <c r="D343" s="528"/>
      <c r="E343" s="529"/>
      <c r="F343" s="529"/>
      <c r="H343" s="488"/>
    </row>
    <row r="344" spans="1:8" s="505" customFormat="1" ht="12.75">
      <c r="A344" s="526">
        <f>A342+1</f>
        <v>6</v>
      </c>
      <c r="B344" s="280" t="s">
        <v>700</v>
      </c>
      <c r="C344" s="527" t="s">
        <v>24</v>
      </c>
      <c r="D344" s="528">
        <v>3</v>
      </c>
      <c r="E344" s="529"/>
      <c r="F344" s="529">
        <f>D344*E344</f>
        <v>0</v>
      </c>
      <c r="H344" s="488"/>
    </row>
    <row r="345" spans="1:8" s="505" customFormat="1" ht="12.75">
      <c r="A345" s="272"/>
      <c r="B345" s="316"/>
      <c r="C345" s="527"/>
      <c r="D345" s="528"/>
      <c r="E345" s="529"/>
      <c r="F345" s="529"/>
      <c r="H345" s="488"/>
    </row>
    <row r="346" spans="1:8" s="505" customFormat="1" ht="27" customHeight="1">
      <c r="A346" s="526">
        <f>A344+1</f>
        <v>7</v>
      </c>
      <c r="B346" s="343" t="s">
        <v>702</v>
      </c>
      <c r="C346" s="527" t="s">
        <v>484</v>
      </c>
      <c r="D346" s="528">
        <v>90</v>
      </c>
      <c r="E346" s="529"/>
      <c r="F346" s="529">
        <f>D346*E346</f>
        <v>0</v>
      </c>
      <c r="H346" s="488"/>
    </row>
    <row r="347" spans="1:8" s="505" customFormat="1" ht="12.75">
      <c r="A347" s="272"/>
      <c r="B347" s="316"/>
      <c r="C347" s="527"/>
      <c r="D347" s="528"/>
      <c r="E347" s="529"/>
      <c r="F347" s="529"/>
      <c r="H347" s="488"/>
    </row>
    <row r="348" spans="1:8" s="505" customFormat="1" ht="12.75">
      <c r="A348" s="526">
        <f>A346+1</f>
        <v>8</v>
      </c>
      <c r="B348" s="343" t="s">
        <v>690</v>
      </c>
      <c r="C348" s="527" t="s">
        <v>484</v>
      </c>
      <c r="D348" s="528">
        <v>10</v>
      </c>
      <c r="E348" s="529"/>
      <c r="F348" s="529">
        <f>D348*E348</f>
        <v>0</v>
      </c>
      <c r="H348" s="488"/>
    </row>
    <row r="349" spans="1:8" s="505" customFormat="1" ht="12.75">
      <c r="A349" s="272"/>
      <c r="B349" s="272"/>
      <c r="C349" s="486"/>
      <c r="D349" s="490"/>
      <c r="H349" s="488"/>
    </row>
    <row r="350" spans="1:8" s="505" customFormat="1" ht="12.75">
      <c r="A350" s="526">
        <v>9</v>
      </c>
      <c r="B350" s="334" t="s">
        <v>701</v>
      </c>
      <c r="C350" s="527" t="s">
        <v>24</v>
      </c>
      <c r="D350" s="528">
        <v>20</v>
      </c>
      <c r="E350" s="529"/>
      <c r="F350" s="529">
        <f>D350*E350</f>
        <v>0</v>
      </c>
      <c r="H350" s="488"/>
    </row>
    <row r="351" spans="1:8" s="505" customFormat="1" ht="12.75">
      <c r="A351" s="272"/>
      <c r="B351" s="272"/>
      <c r="C351" s="486"/>
      <c r="D351" s="490"/>
      <c r="H351" s="488"/>
    </row>
    <row r="352" spans="1:8" s="505" customFormat="1" ht="12.75">
      <c r="A352" s="526">
        <v>10</v>
      </c>
      <c r="B352" s="334" t="s">
        <v>703</v>
      </c>
      <c r="C352" s="527" t="s">
        <v>24</v>
      </c>
      <c r="D352" s="528">
        <v>8</v>
      </c>
      <c r="E352" s="529"/>
      <c r="F352" s="529">
        <f>D352*E352</f>
        <v>0</v>
      </c>
      <c r="H352" s="488"/>
    </row>
    <row r="353" spans="1:8" s="505" customFormat="1" ht="12.75">
      <c r="A353" s="272"/>
      <c r="B353" s="530"/>
      <c r="C353" s="527"/>
      <c r="D353" s="528"/>
      <c r="E353" s="529"/>
      <c r="F353" s="529"/>
      <c r="G353" s="517"/>
      <c r="H353" s="488"/>
    </row>
    <row r="354" spans="1:8" s="505" customFormat="1" ht="25.5">
      <c r="A354" s="526">
        <v>11</v>
      </c>
      <c r="B354" s="334" t="s">
        <v>705</v>
      </c>
      <c r="C354" s="527" t="s">
        <v>24</v>
      </c>
      <c r="D354" s="528">
        <v>44</v>
      </c>
      <c r="E354" s="529"/>
      <c r="F354" s="529">
        <f>D354*E354</f>
        <v>0</v>
      </c>
      <c r="H354" s="488"/>
    </row>
    <row r="355" spans="1:8" s="505" customFormat="1" ht="12.75">
      <c r="A355" s="272"/>
      <c r="B355" s="530"/>
      <c r="C355" s="527"/>
      <c r="D355" s="528"/>
      <c r="E355" s="529"/>
      <c r="F355" s="529"/>
      <c r="G355" s="517"/>
      <c r="H355" s="488"/>
    </row>
    <row r="356" spans="1:8" s="505" customFormat="1" ht="12.75">
      <c r="A356" s="526">
        <f>A354+1</f>
        <v>12</v>
      </c>
      <c r="B356" s="334" t="s">
        <v>704</v>
      </c>
      <c r="C356" s="527" t="s">
        <v>24</v>
      </c>
      <c r="D356" s="528">
        <v>22</v>
      </c>
      <c r="E356" s="529"/>
      <c r="F356" s="529">
        <f>D356*E356</f>
        <v>0</v>
      </c>
      <c r="H356" s="488"/>
    </row>
    <row r="357" spans="1:8" s="505" customFormat="1" ht="12.75">
      <c r="A357" s="272"/>
      <c r="B357" s="530"/>
      <c r="C357" s="527"/>
      <c r="D357" s="528"/>
      <c r="E357" s="529"/>
      <c r="F357" s="529"/>
      <c r="G357" s="517"/>
      <c r="H357" s="488"/>
    </row>
    <row r="358" spans="1:8" s="505" customFormat="1" ht="12.75">
      <c r="A358" s="526">
        <f>A356+1</f>
        <v>13</v>
      </c>
      <c r="B358" s="334" t="s">
        <v>706</v>
      </c>
      <c r="C358" s="527" t="s">
        <v>24</v>
      </c>
      <c r="D358" s="528">
        <v>10</v>
      </c>
      <c r="E358" s="529"/>
      <c r="F358" s="529">
        <f>D358*E358</f>
        <v>0</v>
      </c>
      <c r="H358" s="488"/>
    </row>
    <row r="359" spans="1:8" s="505" customFormat="1" ht="12.75">
      <c r="A359" s="272"/>
      <c r="B359" s="316"/>
      <c r="C359" s="527"/>
      <c r="D359" s="528"/>
      <c r="E359" s="529"/>
      <c r="F359" s="529"/>
      <c r="H359" s="488"/>
    </row>
    <row r="360" spans="1:8" s="505" customFormat="1" ht="12.75">
      <c r="A360" s="526">
        <f>A358+1</f>
        <v>14</v>
      </c>
      <c r="B360" s="334" t="s">
        <v>707</v>
      </c>
      <c r="C360" s="527" t="s">
        <v>24</v>
      </c>
      <c r="D360" s="528">
        <v>6</v>
      </c>
      <c r="E360" s="529"/>
      <c r="F360" s="529">
        <f>D360*E360</f>
        <v>0</v>
      </c>
      <c r="H360" s="488"/>
    </row>
    <row r="361" spans="1:8" s="505" customFormat="1" ht="12.75">
      <c r="A361" s="272"/>
      <c r="B361" s="280"/>
      <c r="C361" s="527"/>
      <c r="D361" s="528"/>
      <c r="E361" s="529"/>
      <c r="F361" s="529"/>
      <c r="H361" s="488"/>
    </row>
    <row r="362" spans="1:8" s="505" customFormat="1" ht="12.75">
      <c r="A362" s="526">
        <f>A360+1</f>
        <v>15</v>
      </c>
      <c r="B362" s="334" t="s">
        <v>708</v>
      </c>
      <c r="C362" s="527" t="s">
        <v>24</v>
      </c>
      <c r="D362" s="528">
        <v>8</v>
      </c>
      <c r="E362" s="529"/>
      <c r="F362" s="529">
        <f>D362*E362</f>
        <v>0</v>
      </c>
      <c r="H362" s="488"/>
    </row>
    <row r="363" spans="1:8" s="505" customFormat="1" ht="12.75">
      <c r="A363" s="272"/>
      <c r="B363" s="280"/>
      <c r="C363" s="527"/>
      <c r="D363" s="528"/>
      <c r="E363" s="529"/>
      <c r="F363" s="529"/>
      <c r="H363" s="488"/>
    </row>
    <row r="364" spans="1:8" s="505" customFormat="1" ht="25.5">
      <c r="A364" s="526">
        <v>16</v>
      </c>
      <c r="B364" s="334" t="s">
        <v>709</v>
      </c>
      <c r="C364" s="527" t="s">
        <v>24</v>
      </c>
      <c r="D364" s="528">
        <v>6</v>
      </c>
      <c r="E364" s="529"/>
      <c r="F364" s="529">
        <f>D364*E364</f>
        <v>0</v>
      </c>
      <c r="H364" s="488"/>
    </row>
    <row r="365" spans="1:8" s="505" customFormat="1" ht="12.75">
      <c r="A365" s="272"/>
      <c r="B365" s="280"/>
      <c r="C365" s="527"/>
      <c r="D365" s="528"/>
      <c r="E365" s="529"/>
      <c r="F365" s="529"/>
      <c r="H365" s="488"/>
    </row>
    <row r="366" spans="1:11" s="176" customFormat="1" ht="25.5">
      <c r="A366" s="526">
        <f>A364+1</f>
        <v>17</v>
      </c>
      <c r="B366" s="280" t="s">
        <v>710</v>
      </c>
      <c r="C366" s="531" t="s">
        <v>691</v>
      </c>
      <c r="D366" s="532">
        <v>18</v>
      </c>
      <c r="E366" s="533"/>
      <c r="F366" s="529">
        <f>D366*E366</f>
        <v>0</v>
      </c>
      <c r="I366" s="514"/>
      <c r="J366" s="271"/>
      <c r="K366" s="491"/>
    </row>
    <row r="367" spans="1:8" s="505" customFormat="1" ht="12.75">
      <c r="A367" s="272"/>
      <c r="B367" s="280"/>
      <c r="C367" s="527"/>
      <c r="D367" s="528"/>
      <c r="E367" s="529"/>
      <c r="F367" s="529"/>
      <c r="H367" s="488"/>
    </row>
    <row r="368" spans="1:11" s="176" customFormat="1" ht="12.75">
      <c r="A368" s="526">
        <f>A366+1</f>
        <v>18</v>
      </c>
      <c r="B368" s="280" t="s">
        <v>692</v>
      </c>
      <c r="C368" s="531" t="s">
        <v>691</v>
      </c>
      <c r="D368" s="532">
        <v>3</v>
      </c>
      <c r="E368" s="533"/>
      <c r="F368" s="529">
        <f>D368*E368</f>
        <v>0</v>
      </c>
      <c r="I368" s="514"/>
      <c r="J368" s="271"/>
      <c r="K368" s="491"/>
    </row>
    <row r="369" spans="1:11" s="176" customFormat="1" ht="12.75">
      <c r="A369" s="272"/>
      <c r="B369" s="280"/>
      <c r="C369" s="531"/>
      <c r="D369" s="532"/>
      <c r="E369" s="533"/>
      <c r="F369" s="534"/>
      <c r="I369" s="514"/>
      <c r="J369" s="271"/>
      <c r="K369" s="491"/>
    </row>
    <row r="370" spans="1:11" s="176" customFormat="1" ht="12.75">
      <c r="A370" s="526">
        <f>A368+1</f>
        <v>19</v>
      </c>
      <c r="B370" s="280" t="s">
        <v>711</v>
      </c>
      <c r="C370" s="531" t="s">
        <v>691</v>
      </c>
      <c r="D370" s="532">
        <v>20</v>
      </c>
      <c r="E370" s="533"/>
      <c r="F370" s="529">
        <f>D370*E370</f>
        <v>0</v>
      </c>
      <c r="I370" s="514"/>
      <c r="J370" s="271"/>
      <c r="K370" s="491"/>
    </row>
    <row r="371" spans="1:11" s="176" customFormat="1" ht="12.75">
      <c r="A371" s="272"/>
      <c r="B371" s="280"/>
      <c r="C371" s="531"/>
      <c r="D371" s="532"/>
      <c r="E371" s="533"/>
      <c r="F371" s="534"/>
      <c r="I371" s="514"/>
      <c r="J371" s="271"/>
      <c r="K371" s="491"/>
    </row>
    <row r="372" spans="1:11" s="176" customFormat="1" ht="25.5">
      <c r="A372" s="526">
        <f>A370+1</f>
        <v>20</v>
      </c>
      <c r="B372" s="535" t="s">
        <v>693</v>
      </c>
      <c r="C372" s="326" t="s">
        <v>411</v>
      </c>
      <c r="D372" s="532">
        <v>1</v>
      </c>
      <c r="E372" s="533"/>
      <c r="F372" s="529">
        <f>D372*E372</f>
        <v>0</v>
      </c>
      <c r="I372" s="514"/>
      <c r="J372" s="271"/>
      <c r="K372" s="491"/>
    </row>
    <row r="373" spans="1:11" s="176" customFormat="1" ht="12.75">
      <c r="A373" s="272"/>
      <c r="B373" s="280"/>
      <c r="C373" s="326"/>
      <c r="D373" s="532"/>
      <c r="E373" s="533"/>
      <c r="F373" s="534"/>
      <c r="I373" s="514"/>
      <c r="J373" s="271"/>
      <c r="K373" s="491"/>
    </row>
    <row r="374" spans="1:11" s="176" customFormat="1" ht="25.5">
      <c r="A374" s="526">
        <f>A372+1</f>
        <v>21</v>
      </c>
      <c r="B374" s="535" t="s">
        <v>694</v>
      </c>
      <c r="C374" s="326" t="s">
        <v>411</v>
      </c>
      <c r="D374" s="532">
        <v>1</v>
      </c>
      <c r="E374" s="533"/>
      <c r="F374" s="529">
        <f>D374*E374</f>
        <v>0</v>
      </c>
      <c r="I374" s="514"/>
      <c r="J374" s="271"/>
      <c r="K374" s="491"/>
    </row>
    <row r="375" spans="1:11" s="176" customFormat="1" ht="12.75">
      <c r="A375" s="272"/>
      <c r="B375" s="280"/>
      <c r="C375" s="326"/>
      <c r="D375" s="532"/>
      <c r="E375" s="533"/>
      <c r="F375" s="534"/>
      <c r="I375" s="514"/>
      <c r="J375" s="271"/>
      <c r="K375" s="491"/>
    </row>
    <row r="376" spans="1:11" s="176" customFormat="1" ht="25.5">
      <c r="A376" s="526">
        <f>A374+1</f>
        <v>22</v>
      </c>
      <c r="B376" s="535" t="s">
        <v>712</v>
      </c>
      <c r="C376" s="326" t="s">
        <v>411</v>
      </c>
      <c r="D376" s="532">
        <v>1</v>
      </c>
      <c r="E376" s="533"/>
      <c r="F376" s="529">
        <f>D376*E376</f>
        <v>0</v>
      </c>
      <c r="I376" s="514"/>
      <c r="J376" s="271"/>
      <c r="K376" s="491"/>
    </row>
    <row r="377" spans="1:11" s="176" customFormat="1" ht="12.75">
      <c r="A377" s="272"/>
      <c r="B377" s="280"/>
      <c r="C377" s="531"/>
      <c r="D377" s="532"/>
      <c r="E377" s="533"/>
      <c r="F377" s="534"/>
      <c r="I377" s="514"/>
      <c r="J377" s="271"/>
      <c r="K377" s="491"/>
    </row>
    <row r="378" spans="1:11" s="321" customFormat="1" ht="12.75">
      <c r="A378" s="526">
        <v>23</v>
      </c>
      <c r="B378" s="348" t="s">
        <v>578</v>
      </c>
      <c r="C378" s="317" t="s">
        <v>524</v>
      </c>
      <c r="D378" s="318">
        <v>5</v>
      </c>
      <c r="E378" s="320"/>
      <c r="F378" s="319">
        <f>SUM(F332:F374)*0.01*D378</f>
        <v>0</v>
      </c>
      <c r="K378" s="332"/>
    </row>
    <row r="379" spans="1:11" s="321" customFormat="1" ht="12.75">
      <c r="A379" s="315"/>
      <c r="B379" s="348"/>
      <c r="C379" s="317"/>
      <c r="D379" s="318"/>
      <c r="E379" s="320"/>
      <c r="F379" s="319"/>
      <c r="K379" s="332"/>
    </row>
    <row r="380" spans="1:11" s="321" customFormat="1" ht="12.75">
      <c r="A380" s="315">
        <f>A378+1</f>
        <v>24</v>
      </c>
      <c r="B380" s="342" t="s">
        <v>579</v>
      </c>
      <c r="C380" s="317" t="s">
        <v>524</v>
      </c>
      <c r="D380" s="318">
        <v>5</v>
      </c>
      <c r="E380" s="320"/>
      <c r="F380" s="319">
        <f>SUM(F332:F374)*0.01*D380</f>
        <v>0</v>
      </c>
      <c r="K380" s="332"/>
    </row>
    <row r="381" spans="1:11" s="321" customFormat="1" ht="12.75">
      <c r="A381" s="315"/>
      <c r="B381" s="348"/>
      <c r="C381" s="317"/>
      <c r="D381" s="318"/>
      <c r="E381" s="320"/>
      <c r="F381" s="319"/>
      <c r="K381" s="332"/>
    </row>
    <row r="382" spans="1:11" s="321" customFormat="1" ht="25.5">
      <c r="A382" s="315">
        <f>A380+1</f>
        <v>25</v>
      </c>
      <c r="B382" s="359" t="s">
        <v>584</v>
      </c>
      <c r="C382" s="360" t="s">
        <v>524</v>
      </c>
      <c r="D382" s="361">
        <v>1</v>
      </c>
      <c r="E382" s="362">
        <f>SUM(F331:F361)</f>
        <v>0</v>
      </c>
      <c r="F382" s="319">
        <f>SUM(F332:F374)*0.01*D382</f>
        <v>0</v>
      </c>
      <c r="G382" s="536"/>
      <c r="H382" s="536"/>
      <c r="I382" s="537"/>
      <c r="J382" s="537"/>
      <c r="K382" s="537"/>
    </row>
    <row r="383" spans="1:11" s="321" customFormat="1" ht="12.75">
      <c r="A383" s="526"/>
      <c r="B383" s="359"/>
      <c r="C383" s="360"/>
      <c r="D383" s="361"/>
      <c r="E383" s="362"/>
      <c r="F383" s="319"/>
      <c r="G383" s="536"/>
      <c r="H383" s="536"/>
      <c r="I383" s="537"/>
      <c r="J383" s="537"/>
      <c r="K383" s="537"/>
    </row>
    <row r="384" spans="1:13" s="321" customFormat="1" ht="25.5">
      <c r="A384" s="315">
        <f>A382+1</f>
        <v>26</v>
      </c>
      <c r="B384" s="280" t="s">
        <v>713</v>
      </c>
      <c r="C384" s="317" t="s">
        <v>24</v>
      </c>
      <c r="D384" s="532">
        <v>1</v>
      </c>
      <c r="E384" s="884"/>
      <c r="F384" s="319">
        <f>D384*E384</f>
        <v>0</v>
      </c>
      <c r="J384" s="322"/>
      <c r="K384" s="322"/>
      <c r="M384" s="322"/>
    </row>
    <row r="385" spans="1:13" s="321" customFormat="1" ht="12.75">
      <c r="A385" s="538"/>
      <c r="B385" s="539"/>
      <c r="C385" s="540"/>
      <c r="D385" s="541"/>
      <c r="E385" s="542"/>
      <c r="F385" s="543"/>
      <c r="J385" s="322"/>
      <c r="K385" s="322"/>
      <c r="M385" s="322"/>
    </row>
    <row r="386" spans="1:11" s="525" customFormat="1" ht="13.5" thickBot="1">
      <c r="A386" s="544"/>
      <c r="B386" s="545" t="s">
        <v>695</v>
      </c>
      <c r="C386" s="546"/>
      <c r="D386" s="547"/>
      <c r="E386" s="548"/>
      <c r="F386" s="549">
        <f>SUM(F334:F384)</f>
        <v>0</v>
      </c>
      <c r="I386" s="321"/>
      <c r="J386" s="321"/>
      <c r="K386" s="395"/>
    </row>
    <row r="387" spans="1:4" ht="24.75" customHeight="1">
      <c r="A387" s="288"/>
      <c r="B387" s="289"/>
      <c r="C387" s="289"/>
      <c r="D387" s="290"/>
    </row>
    <row r="388" spans="1:11" ht="12.75">
      <c r="A388" s="833" t="s">
        <v>714</v>
      </c>
      <c r="B388" s="834"/>
      <c r="C388" s="294"/>
      <c r="D388" s="295"/>
      <c r="E388" s="295"/>
      <c r="F388" s="295"/>
      <c r="G388" s="296"/>
      <c r="H388" s="296"/>
      <c r="I388" s="297"/>
      <c r="J388" s="297"/>
      <c r="K388" s="298"/>
    </row>
    <row r="389" spans="1:11" ht="13.5" thickBot="1">
      <c r="A389" s="822"/>
      <c r="B389" s="823"/>
      <c r="C389" s="823"/>
      <c r="D389" s="300"/>
      <c r="E389" s="301"/>
      <c r="F389" s="301"/>
      <c r="G389" s="301"/>
      <c r="H389" s="296"/>
      <c r="I389" s="297"/>
      <c r="J389" s="297"/>
      <c r="K389" s="298"/>
    </row>
    <row r="390" spans="1:6" s="310" customFormat="1" ht="12.75">
      <c r="A390" s="380" t="s">
        <v>535</v>
      </c>
      <c r="B390" s="380" t="s">
        <v>534</v>
      </c>
      <c r="C390" s="379" t="s">
        <v>533</v>
      </c>
      <c r="D390" s="379" t="s">
        <v>532</v>
      </c>
      <c r="E390" s="381" t="s">
        <v>530</v>
      </c>
      <c r="F390" s="382" t="s">
        <v>531</v>
      </c>
    </row>
    <row r="391" spans="1:13" s="552" customFormat="1" ht="25.5">
      <c r="A391" s="315">
        <v>1</v>
      </c>
      <c r="B391" s="550" t="s">
        <v>715</v>
      </c>
      <c r="C391" s="365" t="s">
        <v>411</v>
      </c>
      <c r="D391" s="497">
        <v>2</v>
      </c>
      <c r="E391" s="366"/>
      <c r="F391" s="551">
        <f>D391*E391</f>
        <v>0</v>
      </c>
      <c r="J391" s="553"/>
      <c r="M391" s="553"/>
    </row>
    <row r="392" spans="1:9" s="557" customFormat="1" ht="345">
      <c r="A392" s="554"/>
      <c r="B392" s="885" t="s">
        <v>725</v>
      </c>
      <c r="C392" s="365"/>
      <c r="D392" s="497"/>
      <c r="E392" s="366"/>
      <c r="F392" s="497"/>
      <c r="G392" s="556"/>
      <c r="I392" s="558"/>
    </row>
    <row r="393" spans="1:9" s="557" customFormat="1" ht="15.75">
      <c r="A393" s="554"/>
      <c r="B393" s="555"/>
      <c r="C393" s="365"/>
      <c r="D393" s="497"/>
      <c r="E393" s="366"/>
      <c r="F393" s="497"/>
      <c r="G393" s="556"/>
      <c r="I393" s="558"/>
    </row>
    <row r="394" spans="1:7" s="557" customFormat="1" ht="25.5">
      <c r="A394" s="315">
        <f>A391+1</f>
        <v>2</v>
      </c>
      <c r="B394" s="550" t="s">
        <v>724</v>
      </c>
      <c r="C394" s="365" t="s">
        <v>411</v>
      </c>
      <c r="D394" s="497">
        <v>2</v>
      </c>
      <c r="E394" s="366"/>
      <c r="F394" s="551">
        <f>D394*E394</f>
        <v>0</v>
      </c>
      <c r="G394" s="559"/>
    </row>
    <row r="395" spans="1:13" s="552" customFormat="1" ht="229.5">
      <c r="A395" s="317"/>
      <c r="B395" s="555" t="s">
        <v>723</v>
      </c>
      <c r="C395" s="365"/>
      <c r="D395" s="497"/>
      <c r="E395" s="366"/>
      <c r="F395" s="497"/>
      <c r="G395" s="560"/>
      <c r="H395" s="560"/>
      <c r="J395" s="553"/>
      <c r="M395" s="553"/>
    </row>
    <row r="396" spans="1:13" s="552" customFormat="1" ht="12.75">
      <c r="A396" s="317"/>
      <c r="B396" s="555"/>
      <c r="C396" s="365"/>
      <c r="D396" s="497"/>
      <c r="E396" s="366"/>
      <c r="F396" s="497"/>
      <c r="G396" s="560"/>
      <c r="H396" s="560"/>
      <c r="J396" s="553"/>
      <c r="M396" s="553"/>
    </row>
    <row r="397" spans="1:6" s="563" customFormat="1" ht="12.75">
      <c r="A397" s="561">
        <f>A394+1</f>
        <v>3</v>
      </c>
      <c r="B397" s="562" t="s">
        <v>722</v>
      </c>
      <c r="C397" s="561" t="s">
        <v>24</v>
      </c>
      <c r="D397" s="510">
        <v>2</v>
      </c>
      <c r="E397" s="350"/>
      <c r="F397" s="350">
        <f>D397*E397</f>
        <v>0</v>
      </c>
    </row>
    <row r="398" spans="1:11" s="321" customFormat="1" ht="14.25" customHeight="1">
      <c r="A398" s="392"/>
      <c r="B398" s="348"/>
      <c r="C398" s="564"/>
      <c r="D398" s="565"/>
      <c r="E398" s="319"/>
      <c r="F398" s="319"/>
      <c r="K398" s="332"/>
    </row>
    <row r="399" spans="1:6" s="563" customFormat="1" ht="38.25">
      <c r="A399" s="561">
        <f>A397+1</f>
        <v>4</v>
      </c>
      <c r="B399" s="562" t="s">
        <v>721</v>
      </c>
      <c r="C399" s="561" t="s">
        <v>24</v>
      </c>
      <c r="D399" s="510">
        <v>4</v>
      </c>
      <c r="E399" s="350"/>
      <c r="F399" s="350">
        <f>D399*E399</f>
        <v>0</v>
      </c>
    </row>
    <row r="400" spans="1:11" s="321" customFormat="1" ht="15" customHeight="1">
      <c r="A400" s="315"/>
      <c r="B400" s="316"/>
      <c r="C400" s="329"/>
      <c r="D400" s="330"/>
      <c r="E400" s="566"/>
      <c r="F400" s="566"/>
      <c r="G400" s="331"/>
      <c r="H400" s="331"/>
      <c r="K400" s="332"/>
    </row>
    <row r="401" spans="1:6" s="343" customFormat="1" ht="12.75">
      <c r="A401" s="561">
        <f>A399+1</f>
        <v>5</v>
      </c>
      <c r="B401" s="343" t="s">
        <v>720</v>
      </c>
      <c r="C401" s="352" t="s">
        <v>484</v>
      </c>
      <c r="D401" s="353">
        <v>12</v>
      </c>
      <c r="E401" s="350"/>
      <c r="F401" s="350">
        <f>D401*E401</f>
        <v>0</v>
      </c>
    </row>
    <row r="402" spans="3:6" s="343" customFormat="1" ht="12.75">
      <c r="C402" s="352"/>
      <c r="D402" s="353"/>
      <c r="E402" s="350"/>
      <c r="F402" s="350"/>
    </row>
    <row r="403" spans="1:6" s="343" customFormat="1" ht="12.75">
      <c r="A403" s="561">
        <f>A401+1</f>
        <v>6</v>
      </c>
      <c r="B403" s="343" t="s">
        <v>719</v>
      </c>
      <c r="C403" s="352" t="s">
        <v>484</v>
      </c>
      <c r="D403" s="353">
        <v>20</v>
      </c>
      <c r="E403" s="350"/>
      <c r="F403" s="350">
        <f>D403*E403</f>
        <v>0</v>
      </c>
    </row>
    <row r="404" spans="3:6" s="343" customFormat="1" ht="12.75">
      <c r="C404" s="352"/>
      <c r="D404" s="353"/>
      <c r="E404" s="350"/>
      <c r="F404" s="350"/>
    </row>
    <row r="405" spans="1:11" s="321" customFormat="1" ht="39.75" customHeight="1">
      <c r="A405" s="561">
        <f>A403+1</f>
        <v>7</v>
      </c>
      <c r="B405" s="335" t="s">
        <v>718</v>
      </c>
      <c r="C405" s="336"/>
      <c r="D405" s="337"/>
      <c r="E405" s="319"/>
      <c r="F405" s="319"/>
      <c r="I405" s="322"/>
      <c r="K405" s="322"/>
    </row>
    <row r="406" spans="1:11" s="340" customFormat="1" ht="12.75">
      <c r="A406" s="333"/>
      <c r="B406" s="342" t="s">
        <v>716</v>
      </c>
      <c r="C406" s="336" t="s">
        <v>484</v>
      </c>
      <c r="D406" s="337">
        <v>15</v>
      </c>
      <c r="E406" s="339"/>
      <c r="F406" s="319">
        <f>D406*E406</f>
        <v>0</v>
      </c>
      <c r="I406" s="341"/>
      <c r="K406" s="341"/>
    </row>
    <row r="407" spans="1:11" s="340" customFormat="1" ht="12.75">
      <c r="A407" s="333"/>
      <c r="B407" s="338"/>
      <c r="C407" s="336"/>
      <c r="D407" s="337"/>
      <c r="E407" s="339"/>
      <c r="F407" s="319"/>
      <c r="I407" s="341"/>
      <c r="K407" s="341"/>
    </row>
    <row r="408" spans="1:11" s="321" customFormat="1" ht="12.75">
      <c r="A408" s="315">
        <f>A405+1</f>
        <v>8</v>
      </c>
      <c r="B408" s="348" t="s">
        <v>578</v>
      </c>
      <c r="C408" s="317" t="s">
        <v>524</v>
      </c>
      <c r="D408" s="318">
        <v>5</v>
      </c>
      <c r="E408" s="320"/>
      <c r="F408" s="319">
        <f>SUM(F391:F406)*0.01*D408</f>
        <v>0</v>
      </c>
      <c r="K408" s="332"/>
    </row>
    <row r="409" spans="1:11" s="321" customFormat="1" ht="12.75">
      <c r="A409" s="315"/>
      <c r="B409" s="348"/>
      <c r="C409" s="317"/>
      <c r="D409" s="318"/>
      <c r="E409" s="320"/>
      <c r="F409" s="319"/>
      <c r="K409" s="332"/>
    </row>
    <row r="410" spans="1:11" s="321" customFormat="1" ht="12.75">
      <c r="A410" s="315">
        <f>A408+1</f>
        <v>9</v>
      </c>
      <c r="B410" s="342" t="s">
        <v>579</v>
      </c>
      <c r="C410" s="317" t="s">
        <v>524</v>
      </c>
      <c r="D410" s="318">
        <v>3</v>
      </c>
      <c r="E410" s="320"/>
      <c r="F410" s="319">
        <f>SUM(F391:F406)*0.01*D410</f>
        <v>0</v>
      </c>
      <c r="K410" s="332"/>
    </row>
    <row r="411" spans="1:11" s="321" customFormat="1" ht="12.75">
      <c r="A411" s="492"/>
      <c r="B411" s="348"/>
      <c r="C411" s="317"/>
      <c r="D411" s="318"/>
      <c r="E411" s="320"/>
      <c r="F411" s="319"/>
      <c r="K411" s="332"/>
    </row>
    <row r="412" spans="1:11" s="321" customFormat="1" ht="25.5">
      <c r="A412" s="492">
        <f>A410+1</f>
        <v>10</v>
      </c>
      <c r="B412" s="342" t="s">
        <v>525</v>
      </c>
      <c r="C412" s="317" t="s">
        <v>524</v>
      </c>
      <c r="D412" s="318">
        <v>5</v>
      </c>
      <c r="E412" s="320"/>
      <c r="F412" s="319">
        <f>SUM(F391:F406)*0.01*D412</f>
        <v>0</v>
      </c>
      <c r="K412" s="332"/>
    </row>
    <row r="413" spans="1:11" s="321" customFormat="1" ht="12.75">
      <c r="A413" s="492"/>
      <c r="B413" s="348"/>
      <c r="C413" s="317"/>
      <c r="D413" s="318"/>
      <c r="E413" s="320"/>
      <c r="F413" s="319"/>
      <c r="K413" s="332"/>
    </row>
    <row r="414" spans="1:8" s="364" customFormat="1" ht="25.5">
      <c r="A414" s="492">
        <f>A412+1</f>
        <v>11</v>
      </c>
      <c r="B414" s="359" t="s">
        <v>584</v>
      </c>
      <c r="C414" s="360" t="s">
        <v>524</v>
      </c>
      <c r="D414" s="361">
        <v>1</v>
      </c>
      <c r="E414" s="362"/>
      <c r="F414" s="319">
        <f>SUM(F391:F406)*0.01*D414</f>
        <v>0</v>
      </c>
      <c r="G414" s="363"/>
      <c r="H414" s="363"/>
    </row>
    <row r="415" spans="1:11" s="321" customFormat="1" ht="12.75">
      <c r="A415" s="315"/>
      <c r="B415" s="348"/>
      <c r="C415" s="317"/>
      <c r="D415" s="318"/>
      <c r="E415" s="320"/>
      <c r="F415" s="319"/>
      <c r="K415" s="332"/>
    </row>
    <row r="416" spans="1:11" s="321" customFormat="1" ht="15" customHeight="1" thickBot="1">
      <c r="A416" s="368"/>
      <c r="B416" s="513" t="s">
        <v>717</v>
      </c>
      <c r="C416" s="369"/>
      <c r="D416" s="370"/>
      <c r="E416" s="371"/>
      <c r="F416" s="372">
        <f>SUM(F391:F414)</f>
        <v>0</v>
      </c>
      <c r="K416" s="332"/>
    </row>
    <row r="417" spans="1:11" ht="15" customHeight="1">
      <c r="A417" s="486"/>
      <c r="C417" s="515"/>
      <c r="E417" s="273"/>
      <c r="F417" s="273"/>
      <c r="G417" s="488"/>
      <c r="H417" s="488"/>
      <c r="K417" s="489"/>
    </row>
    <row r="418" spans="1:4" ht="24.75" customHeight="1">
      <c r="A418" s="288"/>
      <c r="B418" s="831"/>
      <c r="C418" s="831"/>
      <c r="D418" s="832"/>
    </row>
    <row r="419" spans="1:4" ht="24.75" customHeight="1">
      <c r="A419" s="288"/>
      <c r="B419" s="289"/>
      <c r="C419" s="289"/>
      <c r="D419" s="290"/>
    </row>
    <row r="420" spans="1:4" ht="12.75">
      <c r="A420" s="288"/>
      <c r="B420" s="289"/>
      <c r="C420" s="289"/>
      <c r="D420" s="290"/>
    </row>
    <row r="421" spans="1:4" ht="12.75">
      <c r="A421" s="288"/>
      <c r="B421" s="289"/>
      <c r="C421" s="289"/>
      <c r="D421" s="290"/>
    </row>
    <row r="422" spans="1:4" ht="12.75">
      <c r="A422" s="271"/>
      <c r="B422" s="271"/>
      <c r="C422" s="271"/>
      <c r="D422" s="271"/>
    </row>
    <row r="423" spans="1:4" ht="12.75">
      <c r="A423" s="271"/>
      <c r="B423" s="271"/>
      <c r="C423" s="271"/>
      <c r="D423" s="271"/>
    </row>
    <row r="424" spans="1:4" ht="12.75">
      <c r="A424" s="271"/>
      <c r="B424" s="271"/>
      <c r="C424" s="271"/>
      <c r="D424" s="271"/>
    </row>
    <row r="425" spans="1:4" ht="12.75">
      <c r="A425" s="271"/>
      <c r="B425" s="271"/>
      <c r="C425" s="271"/>
      <c r="D425" s="271"/>
    </row>
    <row r="426" spans="1:4" ht="12.75">
      <c r="A426" s="271"/>
      <c r="B426" s="271"/>
      <c r="C426" s="271"/>
      <c r="D426" s="271"/>
    </row>
    <row r="427" spans="1:4" ht="12.75">
      <c r="A427" s="271"/>
      <c r="B427" s="271"/>
      <c r="C427" s="271"/>
      <c r="D427" s="271"/>
    </row>
    <row r="428" spans="1:4" ht="12.75">
      <c r="A428" s="271"/>
      <c r="B428" s="271"/>
      <c r="C428" s="271"/>
      <c r="D428" s="271"/>
    </row>
    <row r="429" spans="1:4" ht="12.75">
      <c r="A429" s="271"/>
      <c r="B429" s="271"/>
      <c r="C429" s="271"/>
      <c r="D429" s="271"/>
    </row>
    <row r="430" spans="1:4" ht="12.75">
      <c r="A430" s="271"/>
      <c r="B430" s="271"/>
      <c r="C430" s="271"/>
      <c r="D430" s="271"/>
    </row>
    <row r="431" spans="1:4" ht="12.75">
      <c r="A431" s="271"/>
      <c r="B431" s="271"/>
      <c r="C431" s="271"/>
      <c r="D431" s="271"/>
    </row>
    <row r="432" spans="1:4" ht="12.75">
      <c r="A432" s="271"/>
      <c r="B432" s="271"/>
      <c r="C432" s="271"/>
      <c r="D432" s="271"/>
    </row>
    <row r="433" spans="1:4" ht="12.75">
      <c r="A433" s="271"/>
      <c r="B433" s="271"/>
      <c r="C433" s="271"/>
      <c r="D433" s="271"/>
    </row>
    <row r="434" spans="1:4" ht="12.75">
      <c r="A434" s="271"/>
      <c r="B434" s="271"/>
      <c r="C434" s="271"/>
      <c r="D434" s="271"/>
    </row>
    <row r="435" spans="1:4" ht="12.75">
      <c r="A435" s="271"/>
      <c r="B435" s="271"/>
      <c r="C435" s="271"/>
      <c r="D435" s="271"/>
    </row>
    <row r="436" spans="1:4" ht="12.75">
      <c r="A436" s="271"/>
      <c r="B436" s="271"/>
      <c r="C436" s="271"/>
      <c r="D436" s="271"/>
    </row>
    <row r="437" spans="1:4" ht="12.75">
      <c r="A437" s="271"/>
      <c r="B437" s="271"/>
      <c r="C437" s="271"/>
      <c r="D437" s="271"/>
    </row>
    <row r="438" spans="1:4" ht="12.75">
      <c r="A438" s="271"/>
      <c r="B438" s="271"/>
      <c r="C438" s="271"/>
      <c r="D438" s="271"/>
    </row>
    <row r="445" spans="2:3" ht="12.75">
      <c r="B445" s="274"/>
      <c r="C445" s="274"/>
    </row>
  </sheetData>
  <sheetProtection/>
  <mergeCells count="16">
    <mergeCell ref="B418:D418"/>
    <mergeCell ref="A16:B16"/>
    <mergeCell ref="C3:F3"/>
    <mergeCell ref="A140:D140"/>
    <mergeCell ref="A141:C141"/>
    <mergeCell ref="A212:F212"/>
    <mergeCell ref="A213:F213"/>
    <mergeCell ref="A260:B260"/>
    <mergeCell ref="A302:B302"/>
    <mergeCell ref="A388:B388"/>
    <mergeCell ref="A389:C389"/>
    <mergeCell ref="B12:F12"/>
    <mergeCell ref="A210:C210"/>
    <mergeCell ref="A211:C211"/>
    <mergeCell ref="A259:D259"/>
    <mergeCell ref="A330:C33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U455"/>
  <sheetViews>
    <sheetView view="pageBreakPreview" zoomScaleSheetLayoutView="100" zoomScalePageLayoutView="0" workbookViewId="0" topLeftCell="A1">
      <selection activeCell="E398" sqref="E398:E415"/>
    </sheetView>
  </sheetViews>
  <sheetFormatPr defaultColWidth="9.00390625" defaultRowHeight="12.75"/>
  <cols>
    <col min="1" max="1" width="4.125" style="586" customWidth="1"/>
    <col min="2" max="2" width="50.75390625" style="586" customWidth="1"/>
    <col min="3" max="3" width="4.25390625" style="588" customWidth="1"/>
    <col min="4" max="4" width="8.75390625" style="686" customWidth="1"/>
    <col min="5" max="6" width="10.75390625" style="580" customWidth="1"/>
    <col min="7" max="16384" width="9.125" style="580" customWidth="1"/>
  </cols>
  <sheetData>
    <row r="1" spans="1:6" s="576" customFormat="1" ht="16.5">
      <c r="A1" s="573"/>
      <c r="B1" s="270" t="s">
        <v>959</v>
      </c>
      <c r="C1" s="574"/>
      <c r="D1" s="574"/>
      <c r="E1" s="575"/>
      <c r="F1" s="457"/>
    </row>
    <row r="2" spans="1:4" ht="15.75">
      <c r="A2" s="577"/>
      <c r="B2" s="578"/>
      <c r="C2" s="579"/>
      <c r="D2" s="685"/>
    </row>
    <row r="3" spans="1:6" s="582" customFormat="1" ht="15">
      <c r="A3" s="581"/>
      <c r="B3" s="805" t="s">
        <v>727</v>
      </c>
      <c r="C3" s="846">
        <f>F165</f>
        <v>0</v>
      </c>
      <c r="D3" s="847"/>
      <c r="E3" s="847"/>
      <c r="F3" s="848"/>
    </row>
    <row r="4" spans="1:6" s="582" customFormat="1" ht="15">
      <c r="A4" s="581"/>
      <c r="B4" s="805" t="s">
        <v>728</v>
      </c>
      <c r="C4" s="846">
        <f>F341</f>
        <v>0</v>
      </c>
      <c r="D4" s="847"/>
      <c r="E4" s="847"/>
      <c r="F4" s="848"/>
    </row>
    <row r="5" spans="1:6" s="583" customFormat="1" ht="15.75" thickBot="1">
      <c r="A5" s="581"/>
      <c r="B5" s="806" t="s">
        <v>729</v>
      </c>
      <c r="C5" s="849">
        <f>F427</f>
        <v>0</v>
      </c>
      <c r="D5" s="850"/>
      <c r="E5" s="850"/>
      <c r="F5" s="851"/>
    </row>
    <row r="6" spans="1:6" ht="15.75" thickTop="1">
      <c r="A6" s="577"/>
      <c r="B6" s="683" t="s">
        <v>19</v>
      </c>
      <c r="C6" s="852">
        <f>SUM(C3:C5)</f>
        <v>0</v>
      </c>
      <c r="D6" s="853"/>
      <c r="E6" s="853"/>
      <c r="F6" s="854"/>
    </row>
    <row r="7" spans="1:6" ht="15">
      <c r="A7" s="577"/>
      <c r="B7" s="694"/>
      <c r="C7" s="374"/>
      <c r="D7" s="237"/>
      <c r="E7" s="237"/>
      <c r="F7" s="237"/>
    </row>
    <row r="8" spans="1:6" s="576" customFormat="1" ht="12.75">
      <c r="A8" s="589"/>
      <c r="B8" s="472" t="s">
        <v>727</v>
      </c>
      <c r="C8" s="591"/>
      <c r="D8" s="591"/>
      <c r="E8" s="592"/>
      <c r="F8" s="592"/>
    </row>
    <row r="9" spans="1:6" s="576" customFormat="1" ht="13.5" customHeight="1">
      <c r="A9" s="589" t="s">
        <v>483</v>
      </c>
      <c r="B9" s="844" t="s">
        <v>730</v>
      </c>
      <c r="C9" s="845"/>
      <c r="D9" s="845"/>
      <c r="E9" s="845"/>
      <c r="F9" s="845"/>
    </row>
    <row r="10" spans="1:6" s="576" customFormat="1" ht="12.75" customHeight="1">
      <c r="A10" s="484"/>
      <c r="B10" s="419" t="s">
        <v>529</v>
      </c>
      <c r="C10" s="596"/>
      <c r="D10" s="596"/>
      <c r="E10" s="597"/>
      <c r="F10" s="597"/>
    </row>
    <row r="11" spans="1:6" s="576" customFormat="1" ht="13.5" thickBot="1">
      <c r="A11" s="574"/>
      <c r="B11" s="598"/>
      <c r="C11" s="596"/>
      <c r="D11" s="596"/>
      <c r="E11" s="597"/>
      <c r="F11" s="597"/>
    </row>
    <row r="12" spans="1:6" s="310" customFormat="1" ht="12.75">
      <c r="A12" s="380" t="s">
        <v>535</v>
      </c>
      <c r="B12" s="380" t="s">
        <v>534</v>
      </c>
      <c r="C12" s="379" t="s">
        <v>533</v>
      </c>
      <c r="D12" s="379" t="s">
        <v>532</v>
      </c>
      <c r="E12" s="381" t="s">
        <v>530</v>
      </c>
      <c r="F12" s="382" t="s">
        <v>531</v>
      </c>
    </row>
    <row r="13" spans="1:6" s="601" customFormat="1" ht="12.75">
      <c r="A13" s="599"/>
      <c r="B13" s="509"/>
      <c r="C13" s="509"/>
      <c r="D13" s="599"/>
      <c r="E13" s="600"/>
      <c r="F13" s="600"/>
    </row>
    <row r="14" spans="1:6" s="606" customFormat="1" ht="63.75">
      <c r="A14" s="602">
        <f>COUNT($A$3:A13)+1</f>
        <v>1</v>
      </c>
      <c r="B14" s="707" t="s">
        <v>765</v>
      </c>
      <c r="C14" s="604"/>
      <c r="D14" s="604"/>
      <c r="E14" s="605"/>
      <c r="F14" s="605"/>
    </row>
    <row r="15" spans="1:6" s="608" customFormat="1" ht="12.75">
      <c r="A15" s="607"/>
      <c r="B15" s="342"/>
      <c r="C15" s="604" t="s">
        <v>411</v>
      </c>
      <c r="D15" s="604">
        <v>1</v>
      </c>
      <c r="E15" s="886"/>
      <c r="F15" s="605">
        <f>D15*E15</f>
        <v>0</v>
      </c>
    </row>
    <row r="16" spans="1:6" s="608" customFormat="1" ht="12.75">
      <c r="A16" s="607"/>
      <c r="B16" s="342"/>
      <c r="C16" s="604"/>
      <c r="D16" s="604"/>
      <c r="E16" s="605"/>
      <c r="F16" s="605"/>
    </row>
    <row r="17" spans="1:6" s="606" customFormat="1" ht="12.75">
      <c r="A17" s="607">
        <f>A14+1</f>
        <v>2</v>
      </c>
      <c r="B17" s="609" t="s">
        <v>731</v>
      </c>
      <c r="C17" s="610"/>
      <c r="D17" s="610"/>
      <c r="E17" s="611"/>
      <c r="F17" s="611"/>
    </row>
    <row r="18" spans="1:6" s="608" customFormat="1" ht="228.75" customHeight="1">
      <c r="A18" s="607"/>
      <c r="B18" s="603" t="s">
        <v>732</v>
      </c>
      <c r="C18" s="604"/>
      <c r="D18" s="604"/>
      <c r="E18" s="605"/>
      <c r="F18" s="605"/>
    </row>
    <row r="19" spans="1:6" s="613" customFormat="1" ht="12.75">
      <c r="A19" s="612"/>
      <c r="B19" s="887" t="s">
        <v>766</v>
      </c>
      <c r="C19" s="604" t="s">
        <v>24</v>
      </c>
      <c r="D19" s="604">
        <v>1</v>
      </c>
      <c r="E19" s="886"/>
      <c r="F19" s="605">
        <f>D19*E19</f>
        <v>0</v>
      </c>
    </row>
    <row r="20" spans="1:6" s="613" customFormat="1" ht="12.75">
      <c r="A20" s="612"/>
      <c r="B20" s="280"/>
      <c r="C20" s="604"/>
      <c r="D20" s="604"/>
      <c r="E20" s="605"/>
      <c r="F20" s="605"/>
    </row>
    <row r="21" spans="1:4" s="616" customFormat="1" ht="12.75">
      <c r="A21" s="614">
        <f>COUNT($A$3:A20)+1</f>
        <v>3</v>
      </c>
      <c r="B21" s="615" t="s">
        <v>733</v>
      </c>
      <c r="C21" s="509"/>
      <c r="D21" s="599"/>
    </row>
    <row r="22" spans="1:4" s="616" customFormat="1" ht="191.25">
      <c r="A22" s="617"/>
      <c r="B22" s="601" t="s">
        <v>767</v>
      </c>
      <c r="C22" s="509"/>
      <c r="D22" s="599"/>
    </row>
    <row r="23" spans="1:6" s="621" customFormat="1" ht="12.75">
      <c r="A23" s="617"/>
      <c r="B23" s="618" t="s">
        <v>734</v>
      </c>
      <c r="C23" s="509"/>
      <c r="D23" s="599"/>
      <c r="E23" s="619"/>
      <c r="F23" s="620"/>
    </row>
    <row r="24" spans="1:6" s="621" customFormat="1" ht="116.25" customHeight="1">
      <c r="A24" s="617"/>
      <c r="B24" s="888" t="s">
        <v>769</v>
      </c>
      <c r="C24" s="509"/>
      <c r="D24" s="599"/>
      <c r="E24" s="619"/>
      <c r="F24" s="622"/>
    </row>
    <row r="25" spans="1:6" s="628" customFormat="1" ht="12.75">
      <c r="A25" s="623"/>
      <c r="B25" s="624"/>
      <c r="C25" s="595" t="s">
        <v>24</v>
      </c>
      <c r="D25" s="687">
        <v>1</v>
      </c>
      <c r="E25" s="886"/>
      <c r="F25" s="605">
        <f>D25*E25</f>
        <v>0</v>
      </c>
    </row>
    <row r="26" spans="1:6" s="608" customFormat="1" ht="12.75">
      <c r="A26" s="607"/>
      <c r="B26" s="342"/>
      <c r="C26" s="604"/>
      <c r="D26" s="604"/>
      <c r="E26" s="605"/>
      <c r="F26" s="605"/>
    </row>
    <row r="27" spans="1:6" s="613" customFormat="1" ht="51">
      <c r="A27" s="614">
        <f>COUNT($A$3:A26)+1</f>
        <v>4</v>
      </c>
      <c r="B27" s="280" t="s">
        <v>768</v>
      </c>
      <c r="C27" s="629"/>
      <c r="D27" s="629"/>
      <c r="E27" s="605"/>
      <c r="F27" s="605"/>
    </row>
    <row r="28" spans="1:6" s="613" customFormat="1" ht="12.75">
      <c r="A28" s="612"/>
      <c r="B28" s="280"/>
      <c r="C28" s="604" t="s">
        <v>24</v>
      </c>
      <c r="D28" s="604">
        <v>1</v>
      </c>
      <c r="E28" s="605"/>
      <c r="F28" s="605">
        <f>D28*E28</f>
        <v>0</v>
      </c>
    </row>
    <row r="29" spans="1:6" s="613" customFormat="1" ht="12.75">
      <c r="A29" s="612"/>
      <c r="B29" s="280"/>
      <c r="C29" s="604"/>
      <c r="D29" s="604"/>
      <c r="E29" s="605"/>
      <c r="F29" s="605"/>
    </row>
    <row r="30" spans="1:6" s="608" customFormat="1" ht="51">
      <c r="A30" s="614">
        <f>COUNT($A$4:A29)+1</f>
        <v>5</v>
      </c>
      <c r="B30" s="342" t="s">
        <v>735</v>
      </c>
      <c r="C30" s="604"/>
      <c r="D30" s="604"/>
      <c r="E30" s="605"/>
      <c r="F30" s="605"/>
    </row>
    <row r="31" spans="1:6" s="613" customFormat="1" ht="12.75">
      <c r="A31" s="612"/>
      <c r="B31" s="280"/>
      <c r="C31" s="604" t="s">
        <v>24</v>
      </c>
      <c r="D31" s="604">
        <v>1</v>
      </c>
      <c r="E31" s="605"/>
      <c r="F31" s="605">
        <f>D31*E31</f>
        <v>0</v>
      </c>
    </row>
    <row r="32" spans="1:6" s="608" customFormat="1" ht="12.75">
      <c r="A32" s="607"/>
      <c r="B32" s="342"/>
      <c r="C32" s="604"/>
      <c r="D32" s="604"/>
      <c r="E32" s="630"/>
      <c r="F32" s="630"/>
    </row>
    <row r="33" spans="1:6" s="608" customFormat="1" ht="25.5">
      <c r="A33" s="614">
        <f>COUNT($A$4:A32)+1</f>
        <v>6</v>
      </c>
      <c r="B33" s="603" t="s">
        <v>949</v>
      </c>
      <c r="C33" s="604"/>
      <c r="D33" s="604"/>
      <c r="E33" s="605"/>
      <c r="F33" s="605"/>
    </row>
    <row r="34" spans="1:6" s="608" customFormat="1" ht="12.75">
      <c r="A34" s="612"/>
      <c r="B34" s="632"/>
      <c r="C34" s="604" t="s">
        <v>24</v>
      </c>
      <c r="D34" s="604">
        <v>2</v>
      </c>
      <c r="E34" s="886"/>
      <c r="F34" s="605">
        <f>D34*E34</f>
        <v>0</v>
      </c>
    </row>
    <row r="35" spans="1:6" s="608" customFormat="1" ht="12.75">
      <c r="A35" s="607"/>
      <c r="B35" s="342"/>
      <c r="C35" s="604"/>
      <c r="D35" s="604"/>
      <c r="E35" s="630"/>
      <c r="F35" s="630"/>
    </row>
    <row r="36" spans="1:6" s="608" customFormat="1" ht="25.5">
      <c r="A36" s="614">
        <f>COUNT($A$4:A35)+1</f>
        <v>7</v>
      </c>
      <c r="B36" s="632" t="s">
        <v>950</v>
      </c>
      <c r="C36" s="604"/>
      <c r="D36" s="604"/>
      <c r="E36" s="630"/>
      <c r="F36" s="630"/>
    </row>
    <row r="37" spans="1:6" s="613" customFormat="1" ht="12.75">
      <c r="A37" s="612"/>
      <c r="B37" s="280"/>
      <c r="C37" s="604" t="s">
        <v>24</v>
      </c>
      <c r="D37" s="604">
        <v>1</v>
      </c>
      <c r="E37" s="886"/>
      <c r="F37" s="605">
        <f>D37*E37</f>
        <v>0</v>
      </c>
    </row>
    <row r="38" spans="1:6" s="608" customFormat="1" ht="12.75">
      <c r="A38" s="607"/>
      <c r="B38" s="342"/>
      <c r="C38" s="604"/>
      <c r="D38" s="604"/>
      <c r="E38" s="630"/>
      <c r="F38" s="630"/>
    </row>
    <row r="39" spans="1:6" s="608" customFormat="1" ht="25.5">
      <c r="A39" s="614">
        <f>COUNT($A$4:A38)+1</f>
        <v>8</v>
      </c>
      <c r="B39" s="603" t="s">
        <v>948</v>
      </c>
      <c r="C39" s="604"/>
      <c r="D39" s="604"/>
      <c r="E39" s="605"/>
      <c r="F39" s="605"/>
    </row>
    <row r="40" spans="1:6" s="613" customFormat="1" ht="12.75">
      <c r="A40" s="612"/>
      <c r="B40" s="633" t="s">
        <v>736</v>
      </c>
      <c r="C40" s="604" t="s">
        <v>24</v>
      </c>
      <c r="D40" s="604">
        <v>4</v>
      </c>
      <c r="E40" s="605"/>
      <c r="F40" s="605">
        <f>D40*E40</f>
        <v>0</v>
      </c>
    </row>
    <row r="41" spans="1:6" s="608" customFormat="1" ht="12.75">
      <c r="A41" s="612"/>
      <c r="B41" s="633" t="s">
        <v>737</v>
      </c>
      <c r="C41" s="604" t="s">
        <v>24</v>
      </c>
      <c r="D41" s="604">
        <v>2</v>
      </c>
      <c r="E41" s="605"/>
      <c r="F41" s="605">
        <f>D41*E41</f>
        <v>0</v>
      </c>
    </row>
    <row r="42" spans="1:6" s="608" customFormat="1" ht="12.75">
      <c r="A42" s="607"/>
      <c r="B42" s="342"/>
      <c r="C42" s="604"/>
      <c r="D42" s="604"/>
      <c r="E42" s="605"/>
      <c r="F42" s="605"/>
    </row>
    <row r="43" spans="1:6" s="613" customFormat="1" ht="38.25">
      <c r="A43" s="614">
        <f>COUNT($A$4:A42)+1</f>
        <v>9</v>
      </c>
      <c r="B43" s="603" t="s">
        <v>951</v>
      </c>
      <c r="C43" s="604"/>
      <c r="D43" s="604"/>
      <c r="E43" s="605"/>
      <c r="F43" s="605"/>
    </row>
    <row r="44" spans="1:6" s="608" customFormat="1" ht="12.75">
      <c r="A44" s="612"/>
      <c r="B44" s="633" t="s">
        <v>736</v>
      </c>
      <c r="C44" s="604" t="s">
        <v>24</v>
      </c>
      <c r="D44" s="604">
        <v>8</v>
      </c>
      <c r="E44" s="605"/>
      <c r="F44" s="605">
        <f>D44*E44</f>
        <v>0</v>
      </c>
    </row>
    <row r="45" spans="1:6" s="608" customFormat="1" ht="12.75">
      <c r="A45" s="612"/>
      <c r="B45" s="633" t="s">
        <v>738</v>
      </c>
      <c r="C45" s="604" t="s">
        <v>24</v>
      </c>
      <c r="D45" s="604">
        <v>4</v>
      </c>
      <c r="E45" s="605"/>
      <c r="F45" s="605">
        <f>D45*E45</f>
        <v>0</v>
      </c>
    </row>
    <row r="46" spans="1:6" s="608" customFormat="1" ht="12.75">
      <c r="A46" s="612"/>
      <c r="B46" s="633" t="s">
        <v>737</v>
      </c>
      <c r="C46" s="604" t="s">
        <v>24</v>
      </c>
      <c r="D46" s="604">
        <v>8</v>
      </c>
      <c r="E46" s="605"/>
      <c r="F46" s="605">
        <f>D46*E46</f>
        <v>0</v>
      </c>
    </row>
    <row r="47" spans="1:6" s="608" customFormat="1" ht="12.75">
      <c r="A47" s="612"/>
      <c r="B47" s="633" t="s">
        <v>739</v>
      </c>
      <c r="C47" s="604" t="s">
        <v>24</v>
      </c>
      <c r="D47" s="604">
        <v>1</v>
      </c>
      <c r="E47" s="605"/>
      <c r="F47" s="605">
        <f>D47*E47</f>
        <v>0</v>
      </c>
    </row>
    <row r="48" spans="1:6" s="613" customFormat="1" ht="12.75">
      <c r="A48" s="607"/>
      <c r="B48" s="342"/>
      <c r="C48" s="604"/>
      <c r="D48" s="604"/>
      <c r="E48" s="605"/>
      <c r="F48" s="605"/>
    </row>
    <row r="49" spans="1:6" s="613" customFormat="1" ht="12.75">
      <c r="A49" s="614">
        <f>COUNT($A$4:A48)+1</f>
        <v>10</v>
      </c>
      <c r="B49" s="603" t="s">
        <v>740</v>
      </c>
      <c r="C49" s="604"/>
      <c r="D49" s="604"/>
      <c r="E49" s="605"/>
      <c r="F49" s="605"/>
    </row>
    <row r="50" spans="1:6" s="608" customFormat="1" ht="12.75">
      <c r="A50" s="612"/>
      <c r="B50" s="633" t="s">
        <v>736</v>
      </c>
      <c r="C50" s="604" t="s">
        <v>24</v>
      </c>
      <c r="D50" s="604">
        <v>2</v>
      </c>
      <c r="E50" s="605"/>
      <c r="F50" s="605">
        <f>D50*E50</f>
        <v>0</v>
      </c>
    </row>
    <row r="51" spans="1:6" s="613" customFormat="1" ht="12.75">
      <c r="A51" s="607"/>
      <c r="B51" s="634"/>
      <c r="C51" s="604"/>
      <c r="D51" s="604"/>
      <c r="E51" s="605"/>
      <c r="F51" s="605"/>
    </row>
    <row r="52" spans="1:6" s="632" customFormat="1" ht="130.5" customHeight="1">
      <c r="A52" s="614">
        <f>COUNT($A$4:A51)+1</f>
        <v>11</v>
      </c>
      <c r="B52" s="635" t="s">
        <v>770</v>
      </c>
      <c r="C52" s="636"/>
      <c r="D52" s="688"/>
      <c r="E52" s="638"/>
      <c r="F52" s="638"/>
    </row>
    <row r="53" spans="1:6" s="632" customFormat="1" ht="12.75">
      <c r="A53" s="614"/>
      <c r="B53" s="603"/>
      <c r="C53" s="639" t="s">
        <v>24</v>
      </c>
      <c r="D53" s="689">
        <v>1</v>
      </c>
      <c r="E53" s="886"/>
      <c r="F53" s="605">
        <f>D53*E53</f>
        <v>0</v>
      </c>
    </row>
    <row r="54" spans="1:6" s="632" customFormat="1" ht="12.75">
      <c r="A54" s="614"/>
      <c r="B54" s="603"/>
      <c r="C54" s="639"/>
      <c r="D54" s="689"/>
      <c r="E54" s="605"/>
      <c r="F54" s="605"/>
    </row>
    <row r="55" spans="1:6" s="643" customFormat="1" ht="51">
      <c r="A55" s="614">
        <f>COUNT($A$4:A54)+1</f>
        <v>12</v>
      </c>
      <c r="B55" s="603" t="s">
        <v>953</v>
      </c>
      <c r="C55" s="356"/>
      <c r="D55" s="356"/>
      <c r="E55" s="642"/>
      <c r="F55" s="642"/>
    </row>
    <row r="56" spans="1:6" s="644" customFormat="1" ht="12.75">
      <c r="A56" s="612"/>
      <c r="B56" s="603"/>
      <c r="C56" s="356" t="s">
        <v>24</v>
      </c>
      <c r="D56" s="356">
        <v>2</v>
      </c>
      <c r="E56" s="319"/>
      <c r="F56" s="642">
        <f>D56*E56</f>
        <v>0</v>
      </c>
    </row>
    <row r="57" spans="1:6" s="628" customFormat="1" ht="12.75">
      <c r="A57" s="645"/>
      <c r="B57" s="646"/>
      <c r="C57" s="645"/>
      <c r="D57" s="645"/>
      <c r="F57" s="647"/>
    </row>
    <row r="58" spans="1:6" s="608" customFormat="1" ht="89.25">
      <c r="A58" s="614">
        <f>COUNT($A$4:A57)+1</f>
        <v>13</v>
      </c>
      <c r="B58" s="603" t="s">
        <v>771</v>
      </c>
      <c r="C58" s="604"/>
      <c r="D58" s="604"/>
      <c r="E58" s="605"/>
      <c r="F58" s="605"/>
    </row>
    <row r="59" spans="1:6" s="613" customFormat="1" ht="12.75">
      <c r="A59" s="612"/>
      <c r="B59" s="280" t="s">
        <v>741</v>
      </c>
      <c r="C59" s="604" t="s">
        <v>484</v>
      </c>
      <c r="D59" s="604">
        <v>10</v>
      </c>
      <c r="E59" s="605"/>
      <c r="F59" s="605">
        <f>D59*E59</f>
        <v>0</v>
      </c>
    </row>
    <row r="60" spans="1:6" s="613" customFormat="1" ht="12.75">
      <c r="A60" s="612"/>
      <c r="B60" s="280" t="s">
        <v>742</v>
      </c>
      <c r="C60" s="604" t="s">
        <v>484</v>
      </c>
      <c r="D60" s="604">
        <v>62</v>
      </c>
      <c r="E60" s="605"/>
      <c r="F60" s="605">
        <f>D60*E60</f>
        <v>0</v>
      </c>
    </row>
    <row r="61" spans="1:6" s="613" customFormat="1" ht="12.75">
      <c r="A61" s="612"/>
      <c r="B61" s="280" t="s">
        <v>743</v>
      </c>
      <c r="C61" s="604" t="s">
        <v>484</v>
      </c>
      <c r="D61" s="604">
        <v>102</v>
      </c>
      <c r="E61" s="605"/>
      <c r="F61" s="605">
        <f>D61*E61</f>
        <v>0</v>
      </c>
    </row>
    <row r="62" spans="1:6" s="613" customFormat="1" ht="12.75">
      <c r="A62" s="612"/>
      <c r="B62" s="280" t="s">
        <v>744</v>
      </c>
      <c r="C62" s="604" t="s">
        <v>484</v>
      </c>
      <c r="D62" s="604">
        <v>275</v>
      </c>
      <c r="E62" s="605"/>
      <c r="F62" s="605">
        <f>D62*E62</f>
        <v>0</v>
      </c>
    </row>
    <row r="63" spans="1:6" s="608" customFormat="1" ht="12.75">
      <c r="A63" s="607"/>
      <c r="B63" s="342"/>
      <c r="C63" s="604"/>
      <c r="D63" s="604"/>
      <c r="E63" s="605"/>
      <c r="F63" s="605"/>
    </row>
    <row r="64" spans="1:6" s="608" customFormat="1" ht="63.75">
      <c r="A64" s="614">
        <f>COUNT($A$4:A63)+1</f>
        <v>14</v>
      </c>
      <c r="B64" s="632" t="s">
        <v>745</v>
      </c>
      <c r="C64" s="604"/>
      <c r="D64" s="604"/>
      <c r="E64" s="605"/>
      <c r="F64" s="605"/>
    </row>
    <row r="65" spans="1:6" s="613" customFormat="1" ht="12.75">
      <c r="A65" s="612"/>
      <c r="B65" s="633" t="s">
        <v>746</v>
      </c>
      <c r="C65" s="604" t="s">
        <v>484</v>
      </c>
      <c r="D65" s="604">
        <v>12</v>
      </c>
      <c r="E65" s="605"/>
      <c r="F65" s="605">
        <f>D65*E65</f>
        <v>0</v>
      </c>
    </row>
    <row r="66" spans="1:6" s="613" customFormat="1" ht="12.75">
      <c r="A66" s="612"/>
      <c r="B66" s="633" t="s">
        <v>747</v>
      </c>
      <c r="C66" s="604" t="s">
        <v>484</v>
      </c>
      <c r="D66" s="604">
        <v>42</v>
      </c>
      <c r="E66" s="605"/>
      <c r="F66" s="605">
        <f>D66*E66</f>
        <v>0</v>
      </c>
    </row>
    <row r="67" spans="1:6" s="613" customFormat="1" ht="12.75">
      <c r="A67" s="612"/>
      <c r="B67" s="633" t="s">
        <v>748</v>
      </c>
      <c r="C67" s="604" t="s">
        <v>484</v>
      </c>
      <c r="D67" s="604">
        <v>62</v>
      </c>
      <c r="E67" s="605"/>
      <c r="F67" s="605">
        <f>D67*E67</f>
        <v>0</v>
      </c>
    </row>
    <row r="68" spans="1:6" s="613" customFormat="1" ht="12.75">
      <c r="A68" s="612"/>
      <c r="B68" s="633" t="s">
        <v>749</v>
      </c>
      <c r="C68" s="604" t="s">
        <v>484</v>
      </c>
      <c r="D68" s="604">
        <v>22</v>
      </c>
      <c r="E68" s="605"/>
      <c r="F68" s="605">
        <f>D68*E68</f>
        <v>0</v>
      </c>
    </row>
    <row r="69" spans="1:6" s="608" customFormat="1" ht="12.75">
      <c r="A69" s="607"/>
      <c r="B69" s="342"/>
      <c r="C69" s="604"/>
      <c r="D69" s="649"/>
      <c r="E69" s="605"/>
      <c r="F69" s="605"/>
    </row>
    <row r="70" spans="1:6" s="608" customFormat="1" ht="25.5">
      <c r="A70" s="599">
        <f>COUNT($A$4:A69)+1</f>
        <v>15</v>
      </c>
      <c r="B70" s="633" t="s">
        <v>954</v>
      </c>
      <c r="C70" s="604"/>
      <c r="D70" s="649"/>
      <c r="E70" s="605"/>
      <c r="F70" s="605"/>
    </row>
    <row r="71" spans="1:6" s="613" customFormat="1" ht="12.75">
      <c r="A71" s="612"/>
      <c r="B71" s="633" t="s">
        <v>746</v>
      </c>
      <c r="C71" s="604" t="s">
        <v>24</v>
      </c>
      <c r="D71" s="604">
        <v>1</v>
      </c>
      <c r="E71" s="605"/>
      <c r="F71" s="605">
        <f>D71*E71</f>
        <v>0</v>
      </c>
    </row>
    <row r="72" spans="1:6" s="613" customFormat="1" ht="12.75">
      <c r="A72" s="612"/>
      <c r="B72" s="633" t="s">
        <v>747</v>
      </c>
      <c r="C72" s="604" t="s">
        <v>24</v>
      </c>
      <c r="D72" s="604">
        <v>3</v>
      </c>
      <c r="E72" s="605"/>
      <c r="F72" s="605">
        <f>D72*E72</f>
        <v>0</v>
      </c>
    </row>
    <row r="73" spans="1:6" s="613" customFormat="1" ht="12.75">
      <c r="A73" s="612"/>
      <c r="B73" s="633" t="s">
        <v>748</v>
      </c>
      <c r="C73" s="604" t="s">
        <v>24</v>
      </c>
      <c r="D73" s="604">
        <v>3</v>
      </c>
      <c r="E73" s="605"/>
      <c r="F73" s="605">
        <f>D73*E73</f>
        <v>0</v>
      </c>
    </row>
    <row r="74" spans="1:6" s="613" customFormat="1" ht="12.75">
      <c r="A74" s="612"/>
      <c r="B74" s="633"/>
      <c r="C74" s="604"/>
      <c r="D74" s="604"/>
      <c r="E74" s="605"/>
      <c r="F74" s="605"/>
    </row>
    <row r="75" spans="1:6" s="608" customFormat="1" ht="51">
      <c r="A75" s="599">
        <f>COUNT($A$4:A74)+1</f>
        <v>16</v>
      </c>
      <c r="B75" s="633" t="s">
        <v>772</v>
      </c>
      <c r="C75" s="604"/>
      <c r="D75" s="604"/>
      <c r="E75" s="605"/>
      <c r="F75" s="605"/>
    </row>
    <row r="76" spans="1:6" s="613" customFormat="1" ht="12.75">
      <c r="A76" s="612"/>
      <c r="B76" s="632"/>
      <c r="C76" s="604" t="s">
        <v>24</v>
      </c>
      <c r="D76" s="604">
        <v>3</v>
      </c>
      <c r="E76" s="605"/>
      <c r="F76" s="605">
        <f>D76*E76</f>
        <v>0</v>
      </c>
    </row>
    <row r="77" spans="1:6" s="608" customFormat="1" ht="12.75">
      <c r="A77" s="607"/>
      <c r="B77" s="342"/>
      <c r="C77" s="604"/>
      <c r="D77" s="604"/>
      <c r="E77" s="605"/>
      <c r="F77" s="605"/>
    </row>
    <row r="78" spans="1:6" s="608" customFormat="1" ht="12.75">
      <c r="A78" s="607">
        <f>A75+1</f>
        <v>17</v>
      </c>
      <c r="B78" s="603" t="s">
        <v>750</v>
      </c>
      <c r="C78" s="650"/>
      <c r="D78" s="650"/>
      <c r="E78" s="651"/>
      <c r="F78" s="605"/>
    </row>
    <row r="79" spans="1:6" s="613" customFormat="1" ht="117.75" customHeight="1">
      <c r="A79" s="652"/>
      <c r="B79" s="603" t="s">
        <v>773</v>
      </c>
      <c r="C79" s="650"/>
      <c r="D79" s="650"/>
      <c r="E79" s="651"/>
      <c r="F79" s="605"/>
    </row>
    <row r="80" spans="1:6" s="608" customFormat="1" ht="12.75">
      <c r="A80" s="652"/>
      <c r="B80" s="653"/>
      <c r="C80" s="650" t="s">
        <v>24</v>
      </c>
      <c r="D80" s="650">
        <v>2</v>
      </c>
      <c r="E80" s="605"/>
      <c r="F80" s="605">
        <f>D80*E80</f>
        <v>0</v>
      </c>
    </row>
    <row r="81" spans="1:6" s="608" customFormat="1" ht="12.75">
      <c r="A81" s="652"/>
      <c r="B81" s="653"/>
      <c r="C81" s="650"/>
      <c r="D81" s="650"/>
      <c r="E81" s="605"/>
      <c r="F81" s="605"/>
    </row>
    <row r="82" spans="1:6" s="608" customFormat="1" ht="12.75">
      <c r="A82" s="607">
        <f>A78+1</f>
        <v>18</v>
      </c>
      <c r="B82" s="603" t="s">
        <v>751</v>
      </c>
      <c r="C82" s="650"/>
      <c r="D82" s="650"/>
      <c r="E82" s="651"/>
      <c r="F82" s="605"/>
    </row>
    <row r="83" spans="1:6" s="613" customFormat="1" ht="115.5" customHeight="1">
      <c r="A83" s="652"/>
      <c r="B83" s="603" t="s">
        <v>952</v>
      </c>
      <c r="C83" s="650"/>
      <c r="D83" s="650"/>
      <c r="E83" s="651"/>
      <c r="F83" s="605"/>
    </row>
    <row r="84" spans="1:6" s="613" customFormat="1" ht="12.75">
      <c r="A84" s="652"/>
      <c r="B84" s="603" t="s">
        <v>774</v>
      </c>
      <c r="C84" s="650"/>
      <c r="D84" s="650"/>
      <c r="E84" s="651"/>
      <c r="F84" s="605"/>
    </row>
    <row r="85" spans="1:6" s="608" customFormat="1" ht="12.75">
      <c r="A85" s="652"/>
      <c r="B85" s="653"/>
      <c r="C85" s="650" t="s">
        <v>24</v>
      </c>
      <c r="D85" s="650">
        <v>3</v>
      </c>
      <c r="E85" s="605"/>
      <c r="F85" s="605">
        <f>D85*E85</f>
        <v>0</v>
      </c>
    </row>
    <row r="86" spans="1:6" s="608" customFormat="1" ht="12.75">
      <c r="A86" s="652"/>
      <c r="B86" s="653"/>
      <c r="C86" s="650"/>
      <c r="D86" s="650"/>
      <c r="E86" s="605"/>
      <c r="F86" s="605"/>
    </row>
    <row r="87" spans="1:6" s="608" customFormat="1" ht="12.75">
      <c r="A87" s="607">
        <f>A82+1</f>
        <v>19</v>
      </c>
      <c r="B87" s="603" t="s">
        <v>752</v>
      </c>
      <c r="C87" s="650"/>
      <c r="D87" s="650"/>
      <c r="E87" s="605"/>
      <c r="F87" s="605"/>
    </row>
    <row r="88" spans="1:6" s="613" customFormat="1" ht="89.25">
      <c r="A88" s="614"/>
      <c r="B88" s="603" t="s">
        <v>775</v>
      </c>
      <c r="C88" s="650"/>
      <c r="D88" s="650"/>
      <c r="E88" s="605"/>
      <c r="F88" s="605"/>
    </row>
    <row r="89" spans="1:6" s="613" customFormat="1" ht="12.75">
      <c r="A89" s="652"/>
      <c r="B89" s="603"/>
      <c r="C89" s="650" t="s">
        <v>24</v>
      </c>
      <c r="D89" s="650">
        <v>4</v>
      </c>
      <c r="E89" s="605"/>
      <c r="F89" s="605">
        <f>D89*E89</f>
        <v>0</v>
      </c>
    </row>
    <row r="90" spans="1:6" s="608" customFormat="1" ht="12.75">
      <c r="A90" s="607">
        <f>A87+1</f>
        <v>20</v>
      </c>
      <c r="B90" s="654" t="s">
        <v>753</v>
      </c>
      <c r="C90" s="650"/>
      <c r="D90" s="650"/>
      <c r="E90" s="605"/>
      <c r="F90" s="605"/>
    </row>
    <row r="91" spans="1:6" s="613" customFormat="1" ht="89.25">
      <c r="A91" s="614"/>
      <c r="B91" s="603" t="s">
        <v>921</v>
      </c>
      <c r="C91" s="650"/>
      <c r="D91" s="650"/>
      <c r="E91" s="605"/>
      <c r="F91" s="605"/>
    </row>
    <row r="92" spans="1:6" s="613" customFormat="1" ht="12.75">
      <c r="A92" s="652"/>
      <c r="B92" s="603"/>
      <c r="C92" s="650" t="s">
        <v>24</v>
      </c>
      <c r="D92" s="650">
        <v>3</v>
      </c>
      <c r="E92" s="886"/>
      <c r="F92" s="605">
        <f>D92*E92</f>
        <v>0</v>
      </c>
    </row>
    <row r="93" spans="1:6" s="613" customFormat="1" ht="12.75">
      <c r="A93" s="652"/>
      <c r="B93" s="603"/>
      <c r="C93" s="650"/>
      <c r="D93" s="650"/>
      <c r="E93" s="605"/>
      <c r="F93" s="605"/>
    </row>
    <row r="94" spans="1:6" s="608" customFormat="1" ht="12.75">
      <c r="A94" s="607">
        <f>A90+1</f>
        <v>21</v>
      </c>
      <c r="B94" s="654" t="s">
        <v>776</v>
      </c>
      <c r="C94" s="650"/>
      <c r="D94" s="650"/>
      <c r="E94" s="605"/>
      <c r="F94" s="605"/>
    </row>
    <row r="95" spans="1:6" s="613" customFormat="1" ht="76.5">
      <c r="A95" s="614"/>
      <c r="B95" s="603" t="s">
        <v>777</v>
      </c>
      <c r="C95" s="650"/>
      <c r="D95" s="650"/>
      <c r="E95" s="605"/>
      <c r="F95" s="605"/>
    </row>
    <row r="96" spans="1:6" s="608" customFormat="1" ht="29.25" customHeight="1">
      <c r="A96" s="652"/>
      <c r="B96" s="707" t="s">
        <v>778</v>
      </c>
      <c r="C96" s="650"/>
      <c r="D96" s="650"/>
      <c r="E96" s="605"/>
      <c r="F96" s="605"/>
    </row>
    <row r="97" spans="1:6" s="613" customFormat="1" ht="12.75">
      <c r="A97" s="652"/>
      <c r="B97" s="603"/>
      <c r="C97" s="650" t="s">
        <v>24</v>
      </c>
      <c r="D97" s="650">
        <v>2</v>
      </c>
      <c r="E97" s="886"/>
      <c r="F97" s="605">
        <f>D97*E97</f>
        <v>0</v>
      </c>
    </row>
    <row r="98" spans="1:6" s="613" customFormat="1" ht="12.75">
      <c r="A98" s="652"/>
      <c r="B98" s="603"/>
      <c r="C98" s="650"/>
      <c r="D98" s="650"/>
      <c r="E98" s="605"/>
      <c r="F98" s="605"/>
    </row>
    <row r="99" spans="1:6" s="608" customFormat="1" ht="12.75">
      <c r="A99" s="607">
        <f>A94+1</f>
        <v>22</v>
      </c>
      <c r="B99" s="654" t="s">
        <v>779</v>
      </c>
      <c r="C99" s="650"/>
      <c r="D99" s="650"/>
      <c r="E99" s="605"/>
      <c r="F99" s="605"/>
    </row>
    <row r="100" spans="1:6" s="613" customFormat="1" ht="51" customHeight="1">
      <c r="A100" s="614"/>
      <c r="B100" s="603" t="s">
        <v>780</v>
      </c>
      <c r="C100" s="650"/>
      <c r="D100" s="650"/>
      <c r="E100" s="605"/>
      <c r="F100" s="605"/>
    </row>
    <row r="101" spans="1:6" s="613" customFormat="1" ht="12.75">
      <c r="A101" s="652"/>
      <c r="B101" s="603"/>
      <c r="C101" s="650" t="s">
        <v>24</v>
      </c>
      <c r="D101" s="650">
        <v>4</v>
      </c>
      <c r="E101" s="886"/>
      <c r="F101" s="605">
        <f>D101*E101</f>
        <v>0</v>
      </c>
    </row>
    <row r="102" spans="1:6" s="613" customFormat="1" ht="12.75">
      <c r="A102" s="652"/>
      <c r="B102" s="603"/>
      <c r="C102" s="650"/>
      <c r="D102" s="650"/>
      <c r="E102" s="605"/>
      <c r="F102" s="605"/>
    </row>
    <row r="103" spans="1:6" s="628" customFormat="1" ht="12.75">
      <c r="A103" s="607">
        <f>A99+1</f>
        <v>23</v>
      </c>
      <c r="B103" s="655" t="s">
        <v>781</v>
      </c>
      <c r="C103" s="656"/>
      <c r="D103" s="657"/>
      <c r="E103" s="658"/>
      <c r="F103" s="619"/>
    </row>
    <row r="104" spans="1:6" s="628" customFormat="1" ht="153">
      <c r="A104" s="659"/>
      <c r="B104" s="889" t="s">
        <v>782</v>
      </c>
      <c r="C104" s="656"/>
      <c r="D104" s="657"/>
      <c r="E104" s="658"/>
      <c r="F104" s="619"/>
    </row>
    <row r="105" spans="1:6" s="628" customFormat="1" ht="12.75">
      <c r="A105" s="659"/>
      <c r="B105" s="660"/>
      <c r="C105" s="661" t="s">
        <v>24</v>
      </c>
      <c r="D105" s="662">
        <v>1</v>
      </c>
      <c r="E105" s="658"/>
      <c r="F105" s="658">
        <f>D105*E105</f>
        <v>0</v>
      </c>
    </row>
    <row r="106" spans="1:6" s="613" customFormat="1" ht="12.75">
      <c r="A106" s="652"/>
      <c r="B106" s="603"/>
      <c r="C106" s="650"/>
      <c r="D106" s="650"/>
      <c r="E106" s="886"/>
      <c r="F106" s="605"/>
    </row>
    <row r="107" spans="1:6" s="628" customFormat="1" ht="12.75">
      <c r="A107" s="663">
        <f>COUNT($A$3:A105)+1</f>
        <v>24</v>
      </c>
      <c r="B107" s="655" t="s">
        <v>754</v>
      </c>
      <c r="C107" s="656"/>
      <c r="D107" s="657"/>
      <c r="E107" s="658"/>
      <c r="F107" s="619"/>
    </row>
    <row r="108" spans="1:6" s="420" customFormat="1" ht="89.25">
      <c r="A108" s="664"/>
      <c r="B108" s="889" t="s">
        <v>783</v>
      </c>
      <c r="C108" s="890"/>
      <c r="D108" s="891"/>
      <c r="E108" s="892"/>
      <c r="F108" s="619"/>
    </row>
    <row r="109" spans="1:6" s="628" customFormat="1" ht="12.75">
      <c r="A109" s="659"/>
      <c r="B109" s="889"/>
      <c r="C109" s="893" t="s">
        <v>24</v>
      </c>
      <c r="D109" s="894">
        <v>1</v>
      </c>
      <c r="E109" s="892"/>
      <c r="F109" s="658">
        <f>D109*E109</f>
        <v>0</v>
      </c>
    </row>
    <row r="110" spans="1:6" s="628" customFormat="1" ht="12.75">
      <c r="A110" s="659"/>
      <c r="B110" s="660"/>
      <c r="C110" s="661"/>
      <c r="D110" s="662"/>
      <c r="E110" s="658"/>
      <c r="F110" s="658"/>
    </row>
    <row r="111" spans="1:6" s="628" customFormat="1" ht="12.75">
      <c r="A111" s="663">
        <f>COUNT($A$3:A109)+1</f>
        <v>25</v>
      </c>
      <c r="B111" s="654" t="s">
        <v>755</v>
      </c>
      <c r="C111" s="665"/>
      <c r="D111" s="666"/>
      <c r="E111" s="658"/>
      <c r="F111" s="619"/>
    </row>
    <row r="112" spans="1:6" s="628" customFormat="1" ht="140.25">
      <c r="A112" s="663"/>
      <c r="B112" s="895" t="s">
        <v>784</v>
      </c>
      <c r="C112" s="665"/>
      <c r="D112" s="666"/>
      <c r="E112" s="658"/>
      <c r="F112" s="619"/>
    </row>
    <row r="113" spans="1:6" s="628" customFormat="1" ht="12.75">
      <c r="A113" s="665"/>
      <c r="B113" s="667"/>
      <c r="C113" s="668" t="s">
        <v>24</v>
      </c>
      <c r="D113" s="669">
        <v>1</v>
      </c>
      <c r="E113" s="670"/>
      <c r="F113" s="671">
        <f>D113*E113</f>
        <v>0</v>
      </c>
    </row>
    <row r="114" spans="1:6" s="628" customFormat="1" ht="12.75">
      <c r="A114" s="665"/>
      <c r="B114" s="667"/>
      <c r="C114" s="668"/>
      <c r="D114" s="669"/>
      <c r="E114" s="670"/>
      <c r="F114" s="671"/>
    </row>
    <row r="115" spans="1:6" s="601" customFormat="1" ht="12.75">
      <c r="A115" s="663">
        <f>COUNT($A$3:A113)+1</f>
        <v>26</v>
      </c>
      <c r="B115" s="628" t="s">
        <v>756</v>
      </c>
      <c r="C115" s="647"/>
      <c r="D115" s="647"/>
      <c r="E115" s="628"/>
      <c r="F115" s="672"/>
    </row>
    <row r="116" spans="1:6" s="601" customFormat="1" ht="38.25">
      <c r="A116" s="508"/>
      <c r="B116" s="896" t="s">
        <v>785</v>
      </c>
      <c r="C116" s="647"/>
      <c r="D116" s="647"/>
      <c r="E116" s="628"/>
      <c r="F116" s="672"/>
    </row>
    <row r="117" spans="1:6" s="601" customFormat="1" ht="12.75">
      <c r="A117" s="508"/>
      <c r="B117" s="628"/>
      <c r="C117" s="647" t="s">
        <v>24</v>
      </c>
      <c r="D117" s="647">
        <v>12</v>
      </c>
      <c r="E117" s="605"/>
      <c r="F117" s="605">
        <f>D117*E117</f>
        <v>0</v>
      </c>
    </row>
    <row r="118" spans="1:6" s="628" customFormat="1" ht="12.75">
      <c r="A118" s="659"/>
      <c r="B118" s="673"/>
      <c r="C118" s="674"/>
      <c r="D118" s="675"/>
      <c r="E118" s="658"/>
      <c r="F118" s="619"/>
    </row>
    <row r="119" spans="1:6" s="601" customFormat="1" ht="12.75">
      <c r="A119" s="663">
        <f>COUNT($A$3:A117)+1</f>
        <v>27</v>
      </c>
      <c r="B119" s="628" t="s">
        <v>757</v>
      </c>
      <c r="C119" s="647"/>
      <c r="D119" s="647"/>
      <c r="E119" s="628"/>
      <c r="F119" s="672"/>
    </row>
    <row r="120" spans="1:6" s="601" customFormat="1" ht="12.75">
      <c r="A120" s="508"/>
      <c r="B120" s="628" t="s">
        <v>786</v>
      </c>
      <c r="C120" s="647"/>
      <c r="D120" s="647"/>
      <c r="E120" s="628"/>
      <c r="F120" s="672"/>
    </row>
    <row r="121" spans="1:6" s="601" customFormat="1" ht="12.75">
      <c r="A121" s="508"/>
      <c r="B121" s="628"/>
      <c r="C121" s="647" t="s">
        <v>24</v>
      </c>
      <c r="D121" s="647">
        <v>13</v>
      </c>
      <c r="E121" s="605"/>
      <c r="F121" s="605">
        <f>D121*E121</f>
        <v>0</v>
      </c>
    </row>
    <row r="122" spans="1:6" s="601" customFormat="1" ht="12.75">
      <c r="A122" s="508"/>
      <c r="B122" s="628"/>
      <c r="C122" s="647"/>
      <c r="D122" s="647"/>
      <c r="E122" s="628"/>
      <c r="F122" s="672"/>
    </row>
    <row r="123" spans="1:6" s="601" customFormat="1" ht="12.75">
      <c r="A123" s="508">
        <f>A119+1</f>
        <v>28</v>
      </c>
      <c r="B123" s="628" t="s">
        <v>758</v>
      </c>
      <c r="C123" s="647"/>
      <c r="D123" s="647"/>
      <c r="E123" s="628"/>
      <c r="F123" s="672"/>
    </row>
    <row r="124" spans="1:6" s="601" customFormat="1" ht="25.5">
      <c r="A124" s="508"/>
      <c r="B124" s="601" t="s">
        <v>759</v>
      </c>
      <c r="C124" s="647"/>
      <c r="D124" s="647"/>
      <c r="E124" s="628"/>
      <c r="F124" s="672"/>
    </row>
    <row r="125" spans="1:6" s="601" customFormat="1" ht="12.75">
      <c r="A125" s="508"/>
      <c r="B125" s="628"/>
      <c r="C125" s="647" t="s">
        <v>24</v>
      </c>
      <c r="D125" s="647">
        <v>6</v>
      </c>
      <c r="E125" s="605"/>
      <c r="F125" s="605">
        <f>D125*E125</f>
        <v>0</v>
      </c>
    </row>
    <row r="126" spans="1:6" s="601" customFormat="1" ht="12.75">
      <c r="A126" s="508"/>
      <c r="B126" s="628"/>
      <c r="C126" s="647"/>
      <c r="D126" s="647"/>
      <c r="E126" s="628"/>
      <c r="F126" s="672"/>
    </row>
    <row r="127" spans="1:6" s="601" customFormat="1" ht="12.75">
      <c r="A127" s="508">
        <f>A123+1</f>
        <v>29</v>
      </c>
      <c r="B127" s="628" t="s">
        <v>956</v>
      </c>
      <c r="C127" s="647"/>
      <c r="D127" s="647"/>
      <c r="E127" s="628"/>
      <c r="F127" s="672"/>
    </row>
    <row r="128" spans="1:6" s="601" customFormat="1" ht="12.75">
      <c r="A128" s="508"/>
      <c r="B128" s="628"/>
      <c r="C128" s="647" t="s">
        <v>24</v>
      </c>
      <c r="D128" s="647">
        <v>6</v>
      </c>
      <c r="E128" s="605"/>
      <c r="F128" s="605">
        <f>D128*E128</f>
        <v>0</v>
      </c>
    </row>
    <row r="129" spans="1:6" s="601" customFormat="1" ht="12.75">
      <c r="A129" s="508"/>
      <c r="B129" s="628"/>
      <c r="C129" s="647"/>
      <c r="D129" s="647"/>
      <c r="E129" s="628"/>
      <c r="F129" s="672"/>
    </row>
    <row r="130" spans="1:6" s="601" customFormat="1" ht="12.75">
      <c r="A130" s="508">
        <f>A127+1</f>
        <v>30</v>
      </c>
      <c r="B130" s="628" t="s">
        <v>955</v>
      </c>
      <c r="C130" s="647"/>
      <c r="D130" s="647"/>
      <c r="E130" s="628"/>
      <c r="F130" s="672"/>
    </row>
    <row r="131" spans="1:6" s="601" customFormat="1" ht="12.75">
      <c r="A131" s="508"/>
      <c r="B131" s="628"/>
      <c r="C131" s="647" t="s">
        <v>24</v>
      </c>
      <c r="D131" s="647">
        <v>19</v>
      </c>
      <c r="E131" s="605"/>
      <c r="F131" s="605">
        <f>D131*E131</f>
        <v>0</v>
      </c>
    </row>
    <row r="132" spans="1:6" s="601" customFormat="1" ht="12.75">
      <c r="A132" s="508"/>
      <c r="B132" s="628"/>
      <c r="C132" s="647"/>
      <c r="D132" s="647"/>
      <c r="E132" s="628"/>
      <c r="F132" s="672"/>
    </row>
    <row r="133" spans="1:6" s="601" customFormat="1" ht="12.75">
      <c r="A133" s="508">
        <f>A130+1</f>
        <v>31</v>
      </c>
      <c r="B133" s="628" t="s">
        <v>760</v>
      </c>
      <c r="C133" s="647"/>
      <c r="D133" s="647"/>
      <c r="E133" s="628"/>
      <c r="F133" s="672"/>
    </row>
    <row r="134" spans="1:6" s="601" customFormat="1" ht="25.5">
      <c r="A134" s="508"/>
      <c r="B134" s="601" t="s">
        <v>787</v>
      </c>
      <c r="C134" s="647"/>
      <c r="D134" s="647"/>
      <c r="E134" s="628"/>
      <c r="F134" s="672"/>
    </row>
    <row r="135" spans="1:6" s="601" customFormat="1" ht="12.75" customHeight="1">
      <c r="A135" s="508"/>
      <c r="B135" s="628"/>
      <c r="C135" s="647" t="s">
        <v>24</v>
      </c>
      <c r="D135" s="647">
        <v>13</v>
      </c>
      <c r="E135" s="605"/>
      <c r="F135" s="605">
        <f>D135*E135</f>
        <v>0</v>
      </c>
    </row>
    <row r="136" spans="1:6" s="601" customFormat="1" ht="12.75" customHeight="1">
      <c r="A136" s="508"/>
      <c r="B136" s="628"/>
      <c r="C136" s="647"/>
      <c r="D136" s="647"/>
      <c r="E136" s="605"/>
      <c r="F136" s="605"/>
    </row>
    <row r="137" spans="1:6" s="608" customFormat="1" ht="51">
      <c r="A137" s="508">
        <f>A133+1</f>
        <v>32</v>
      </c>
      <c r="B137" s="707" t="s">
        <v>957</v>
      </c>
      <c r="C137" s="897"/>
      <c r="D137" s="897"/>
      <c r="E137" s="651"/>
      <c r="F137" s="605"/>
    </row>
    <row r="138" spans="1:6" s="388" customFormat="1" ht="12.75">
      <c r="A138" s="599"/>
      <c r="B138" s="898"/>
      <c r="C138" s="899" t="s">
        <v>24</v>
      </c>
      <c r="D138" s="899">
        <v>1</v>
      </c>
      <c r="E138" s="886"/>
      <c r="F138" s="605">
        <f>D138*E138</f>
        <v>0</v>
      </c>
    </row>
    <row r="139" spans="1:6" s="613" customFormat="1" ht="12.75">
      <c r="A139" s="677"/>
      <c r="B139" s="603"/>
      <c r="C139" s="650"/>
      <c r="D139" s="650"/>
      <c r="E139" s="605"/>
      <c r="F139" s="605"/>
    </row>
    <row r="140" spans="1:6" s="608" customFormat="1" ht="12.75">
      <c r="A140" s="508">
        <f>A137+1</f>
        <v>33</v>
      </c>
      <c r="B140" s="603" t="s">
        <v>761</v>
      </c>
      <c r="C140" s="650"/>
      <c r="D140" s="650"/>
      <c r="E140" s="605"/>
      <c r="F140" s="605"/>
    </row>
    <row r="141" spans="1:6" s="613" customFormat="1" ht="25.5">
      <c r="A141" s="677"/>
      <c r="B141" s="603" t="s">
        <v>788</v>
      </c>
      <c r="C141" s="650"/>
      <c r="D141" s="650"/>
      <c r="E141" s="605"/>
      <c r="F141" s="605"/>
    </row>
    <row r="142" spans="1:6" s="608" customFormat="1" ht="12.75">
      <c r="A142" s="677"/>
      <c r="B142" s="603" t="s">
        <v>789</v>
      </c>
      <c r="C142" s="650"/>
      <c r="D142" s="650"/>
      <c r="E142" s="605"/>
      <c r="F142" s="605"/>
    </row>
    <row r="143" spans="1:6" s="608" customFormat="1" ht="12.75">
      <c r="A143" s="677"/>
      <c r="B143" s="603" t="s">
        <v>790</v>
      </c>
      <c r="C143" s="650"/>
      <c r="D143" s="650"/>
      <c r="E143" s="605"/>
      <c r="F143" s="605"/>
    </row>
    <row r="144" spans="1:6" s="613" customFormat="1" ht="12.75">
      <c r="A144" s="677"/>
      <c r="B144" s="603" t="s">
        <v>791</v>
      </c>
      <c r="C144" s="650"/>
      <c r="D144" s="650"/>
      <c r="E144" s="605"/>
      <c r="F144" s="605"/>
    </row>
    <row r="145" spans="1:6" s="608" customFormat="1" ht="12.75">
      <c r="A145" s="677"/>
      <c r="B145" s="653"/>
      <c r="C145" s="650" t="s">
        <v>24</v>
      </c>
      <c r="D145" s="650">
        <v>2</v>
      </c>
      <c r="E145" s="886"/>
      <c r="F145" s="605">
        <f>D145*E145</f>
        <v>0</v>
      </c>
    </row>
    <row r="146" spans="1:6" s="608" customFormat="1" ht="12.75">
      <c r="A146" s="677"/>
      <c r="B146" s="653"/>
      <c r="C146" s="650"/>
      <c r="D146" s="650"/>
      <c r="E146" s="605"/>
      <c r="F146" s="605"/>
    </row>
    <row r="147" spans="1:6" s="608" customFormat="1" ht="38.25">
      <c r="A147" s="508">
        <f>A140+1</f>
        <v>34</v>
      </c>
      <c r="B147" s="603" t="s">
        <v>958</v>
      </c>
      <c r="C147" s="604"/>
      <c r="D147" s="604"/>
      <c r="E147" s="605"/>
      <c r="F147" s="605"/>
    </row>
    <row r="148" spans="1:6" s="613" customFormat="1" ht="12.75">
      <c r="A148" s="612"/>
      <c r="B148" s="632"/>
      <c r="C148" s="604" t="s">
        <v>24</v>
      </c>
      <c r="D148" s="604">
        <v>3</v>
      </c>
      <c r="E148" s="605"/>
      <c r="F148" s="605">
        <f>D148*E148</f>
        <v>0</v>
      </c>
    </row>
    <row r="149" spans="1:6" s="613" customFormat="1" ht="12.75">
      <c r="A149" s="612"/>
      <c r="B149" s="632"/>
      <c r="C149" s="604"/>
      <c r="D149" s="604"/>
      <c r="E149" s="605"/>
      <c r="F149" s="605"/>
    </row>
    <row r="150" spans="1:6" s="608" customFormat="1" ht="76.5">
      <c r="A150" s="614">
        <f>COUNT($A$4:A149)+1</f>
        <v>35</v>
      </c>
      <c r="B150" s="603" t="s">
        <v>762</v>
      </c>
      <c r="C150" s="604"/>
      <c r="D150" s="604"/>
      <c r="E150" s="605"/>
      <c r="F150" s="605"/>
    </row>
    <row r="151" spans="1:6" s="613" customFormat="1" ht="12.75">
      <c r="A151" s="599"/>
      <c r="B151" s="512" t="s">
        <v>792</v>
      </c>
      <c r="C151" s="604" t="s">
        <v>24</v>
      </c>
      <c r="D151" s="604">
        <v>1</v>
      </c>
      <c r="E151" s="886"/>
      <c r="F151" s="605">
        <f>D151*E151</f>
        <v>0</v>
      </c>
    </row>
    <row r="152" spans="1:6" s="613" customFormat="1" ht="12.75">
      <c r="A152" s="612"/>
      <c r="B152" s="632"/>
      <c r="C152" s="604"/>
      <c r="D152" s="604"/>
      <c r="E152" s="605"/>
      <c r="F152" s="605"/>
    </row>
    <row r="153" spans="1:6" s="576" customFormat="1" ht="25.5">
      <c r="A153" s="614">
        <f>COUNT($A$4:A152)+1</f>
        <v>36</v>
      </c>
      <c r="B153" s="603" t="s">
        <v>794</v>
      </c>
      <c r="C153" s="604"/>
      <c r="D153" s="604"/>
      <c r="E153" s="630"/>
      <c r="F153" s="575"/>
    </row>
    <row r="154" spans="1:6" s="576" customFormat="1" ht="12.75">
      <c r="A154" s="612"/>
      <c r="B154" s="632"/>
      <c r="C154" s="604" t="s">
        <v>411</v>
      </c>
      <c r="D154" s="604">
        <v>1</v>
      </c>
      <c r="E154" s="886"/>
      <c r="F154" s="605">
        <f>D154*E154</f>
        <v>0</v>
      </c>
    </row>
    <row r="155" spans="1:6" s="576" customFormat="1" ht="15" customHeight="1" thickBot="1">
      <c r="A155" s="678"/>
      <c r="B155" s="693" t="s">
        <v>763</v>
      </c>
      <c r="C155" s="680"/>
      <c r="D155" s="680"/>
      <c r="E155" s="681"/>
      <c r="F155" s="690">
        <f>SUM(F13:F154)</f>
        <v>0</v>
      </c>
    </row>
    <row r="156" spans="1:6" s="576" customFormat="1" ht="15" customHeight="1" thickTop="1">
      <c r="A156" s="607"/>
      <c r="B156" s="342"/>
      <c r="C156" s="604"/>
      <c r="D156" s="604"/>
      <c r="E156" s="575"/>
      <c r="F156" s="691"/>
    </row>
    <row r="157" spans="1:6" s="576" customFormat="1" ht="25.5">
      <c r="A157" s="508">
        <f>COUNT($A$2:A156)+1</f>
        <v>37</v>
      </c>
      <c r="B157" s="348" t="s">
        <v>580</v>
      </c>
      <c r="C157" s="604" t="s">
        <v>524</v>
      </c>
      <c r="D157" s="604">
        <v>1</v>
      </c>
      <c r="E157" s="575"/>
      <c r="F157" s="691">
        <f>F155*D157/100</f>
        <v>0</v>
      </c>
    </row>
    <row r="158" spans="1:6" s="576" customFormat="1" ht="15" customHeight="1">
      <c r="A158" s="607"/>
      <c r="B158" s="342"/>
      <c r="C158" s="604"/>
      <c r="D158" s="604"/>
      <c r="E158" s="575"/>
      <c r="F158" s="691"/>
    </row>
    <row r="159" spans="1:6" s="576" customFormat="1" ht="15" customHeight="1">
      <c r="A159" s="607">
        <f>A157+1</f>
        <v>38</v>
      </c>
      <c r="B159" s="359" t="s">
        <v>584</v>
      </c>
      <c r="C159" s="604" t="s">
        <v>524</v>
      </c>
      <c r="D159" s="604">
        <v>0.5</v>
      </c>
      <c r="E159" s="575"/>
      <c r="F159" s="691">
        <f>F155*D159/100</f>
        <v>0</v>
      </c>
    </row>
    <row r="160" spans="1:6" s="576" customFormat="1" ht="15" customHeight="1">
      <c r="A160" s="607"/>
      <c r="B160" s="342"/>
      <c r="C160" s="604"/>
      <c r="D160" s="604"/>
      <c r="E160" s="575"/>
      <c r="F160" s="691"/>
    </row>
    <row r="161" spans="1:6" s="576" customFormat="1" ht="15" customHeight="1">
      <c r="A161" s="607">
        <f>A159+1</f>
        <v>39</v>
      </c>
      <c r="B161" s="900" t="s">
        <v>795</v>
      </c>
      <c r="C161" s="604" t="s">
        <v>524</v>
      </c>
      <c r="D161" s="604">
        <v>1</v>
      </c>
      <c r="E161" s="575"/>
      <c r="F161" s="691">
        <f>F155*D161/100</f>
        <v>0</v>
      </c>
    </row>
    <row r="162" spans="1:6" s="576" customFormat="1" ht="15" customHeight="1">
      <c r="A162" s="607"/>
      <c r="B162" s="342"/>
      <c r="C162" s="604"/>
      <c r="D162" s="604"/>
      <c r="E162" s="575"/>
      <c r="F162" s="691"/>
    </row>
    <row r="163" spans="1:6" s="576" customFormat="1" ht="15" customHeight="1">
      <c r="A163" s="607">
        <f>A161+1</f>
        <v>40</v>
      </c>
      <c r="B163" s="359" t="s">
        <v>796</v>
      </c>
      <c r="C163" s="682" t="s">
        <v>524</v>
      </c>
      <c r="D163" s="682">
        <v>1</v>
      </c>
      <c r="E163" s="575"/>
      <c r="F163" s="691">
        <f>F155*D163/100</f>
        <v>0</v>
      </c>
    </row>
    <row r="164" spans="1:6" s="576" customFormat="1" ht="15" customHeight="1">
      <c r="A164" s="607"/>
      <c r="B164" s="359"/>
      <c r="C164" s="682"/>
      <c r="D164" s="682"/>
      <c r="E164" s="575"/>
      <c r="F164" s="691"/>
    </row>
    <row r="165" spans="1:6" s="576" customFormat="1" ht="15" customHeight="1" thickBot="1">
      <c r="A165" s="678"/>
      <c r="B165" s="679" t="s">
        <v>822</v>
      </c>
      <c r="C165" s="680"/>
      <c r="D165" s="680"/>
      <c r="E165" s="681"/>
      <c r="F165" s="692">
        <f>SUM(F155:F164)</f>
        <v>0</v>
      </c>
    </row>
    <row r="166" spans="2:3" ht="16.5" thickTop="1">
      <c r="B166" s="584"/>
      <c r="C166" s="585"/>
    </row>
    <row r="167" spans="2:6" s="576" customFormat="1" ht="12.75">
      <c r="B167" s="472" t="s">
        <v>728</v>
      </c>
      <c r="C167" s="591"/>
      <c r="D167" s="591"/>
      <c r="E167" s="592"/>
      <c r="F167" s="592"/>
    </row>
    <row r="168" spans="1:6" s="576" customFormat="1" ht="15.75">
      <c r="A168" s="579"/>
      <c r="B168" s="594"/>
      <c r="C168" s="591"/>
      <c r="D168" s="591"/>
      <c r="E168" s="592"/>
      <c r="F168" s="592"/>
    </row>
    <row r="169" spans="1:6" s="576" customFormat="1" ht="15" customHeight="1">
      <c r="A169" s="589" t="s">
        <v>483</v>
      </c>
      <c r="B169" s="844" t="s">
        <v>730</v>
      </c>
      <c r="C169" s="845"/>
      <c r="D169" s="845"/>
      <c r="E169" s="845"/>
      <c r="F169" s="845"/>
    </row>
    <row r="170" spans="1:6" s="576" customFormat="1" ht="12.75" customHeight="1">
      <c r="A170" s="484"/>
      <c r="B170" s="419" t="s">
        <v>529</v>
      </c>
      <c r="C170" s="596"/>
      <c r="D170" s="596"/>
      <c r="E170" s="597"/>
      <c r="F170" s="597"/>
    </row>
    <row r="171" spans="1:6" s="576" customFormat="1" ht="13.5" thickBot="1">
      <c r="A171" s="574"/>
      <c r="B171" s="598"/>
      <c r="C171" s="596"/>
      <c r="D171" s="596"/>
      <c r="E171" s="597"/>
      <c r="F171" s="597"/>
    </row>
    <row r="172" spans="1:6" s="310" customFormat="1" ht="12.75">
      <c r="A172" s="380" t="s">
        <v>535</v>
      </c>
      <c r="B172" s="380" t="s">
        <v>534</v>
      </c>
      <c r="C172" s="379" t="s">
        <v>533</v>
      </c>
      <c r="D172" s="379" t="s">
        <v>532</v>
      </c>
      <c r="E172" s="381" t="s">
        <v>530</v>
      </c>
      <c r="F172" s="382" t="s">
        <v>531</v>
      </c>
    </row>
    <row r="173" spans="1:6" s="698" customFormat="1" ht="12.75">
      <c r="A173" s="695"/>
      <c r="B173" s="695"/>
      <c r="C173" s="523"/>
      <c r="D173" s="523"/>
      <c r="E173" s="696"/>
      <c r="F173" s="696"/>
    </row>
    <row r="174" spans="1:6" s="698" customFormat="1" ht="156" customHeight="1">
      <c r="A174" s="614">
        <f>COUNT($A$5:A173)+1</f>
        <v>41</v>
      </c>
      <c r="B174" s="901" t="s">
        <v>823</v>
      </c>
      <c r="C174" s="356"/>
      <c r="D174" s="641"/>
      <c r="E174" s="642"/>
      <c r="F174" s="642"/>
    </row>
    <row r="175" spans="1:6" s="643" customFormat="1" ht="12.75">
      <c r="A175" s="607"/>
      <c r="B175" s="338" t="s">
        <v>824</v>
      </c>
      <c r="C175" s="356" t="s">
        <v>411</v>
      </c>
      <c r="D175" s="641">
        <v>1</v>
      </c>
      <c r="E175" s="319"/>
      <c r="F175" s="642">
        <f>D175*E175</f>
        <v>0</v>
      </c>
    </row>
    <row r="176" spans="1:6" s="698" customFormat="1" ht="12.75">
      <c r="A176" s="695"/>
      <c r="B176" s="700"/>
      <c r="C176" s="523"/>
      <c r="D176" s="523"/>
      <c r="E176" s="696"/>
      <c r="F176" s="701"/>
    </row>
    <row r="177" spans="1:6" s="643" customFormat="1" ht="127.5">
      <c r="A177" s="614">
        <f>COUNT($A$5:A176)+1</f>
        <v>42</v>
      </c>
      <c r="B177" s="707" t="s">
        <v>825</v>
      </c>
      <c r="C177" s="356"/>
      <c r="D177" s="641"/>
      <c r="E177" s="642"/>
      <c r="F177" s="320"/>
    </row>
    <row r="178" spans="1:6" s="643" customFormat="1" ht="12.75">
      <c r="A178" s="607"/>
      <c r="B178" s="338" t="s">
        <v>826</v>
      </c>
      <c r="C178" s="356" t="s">
        <v>411</v>
      </c>
      <c r="D178" s="641">
        <v>1</v>
      </c>
      <c r="E178" s="319"/>
      <c r="F178" s="642">
        <f>D178*E178</f>
        <v>0</v>
      </c>
    </row>
    <row r="179" spans="1:6" s="643" customFormat="1" ht="12.75">
      <c r="A179" s="607"/>
      <c r="B179" s="699"/>
      <c r="C179" s="356"/>
      <c r="D179" s="641"/>
      <c r="E179" s="642"/>
      <c r="F179" s="642"/>
    </row>
    <row r="180" spans="1:6" s="644" customFormat="1" ht="12.75">
      <c r="A180" s="614">
        <f>COUNT($A$5:A178)+1</f>
        <v>43</v>
      </c>
      <c r="B180" s="702" t="s">
        <v>797</v>
      </c>
      <c r="C180" s="326"/>
      <c r="D180" s="326"/>
      <c r="E180" s="642"/>
      <c r="F180" s="642"/>
    </row>
    <row r="181" spans="1:6" s="644" customFormat="1" ht="12.75">
      <c r="A181" s="612"/>
      <c r="B181" s="706" t="s">
        <v>827</v>
      </c>
      <c r="C181" s="356" t="s">
        <v>24</v>
      </c>
      <c r="D181" s="641">
        <v>1</v>
      </c>
      <c r="E181" s="642"/>
      <c r="F181" s="642">
        <f>D181*E181</f>
        <v>0</v>
      </c>
    </row>
    <row r="182" spans="1:6" s="644" customFormat="1" ht="12.75">
      <c r="A182" s="612"/>
      <c r="B182" s="703"/>
      <c r="C182" s="356"/>
      <c r="D182" s="641"/>
      <c r="E182" s="642"/>
      <c r="F182" s="642"/>
    </row>
    <row r="183" spans="1:6" s="644" customFormat="1" ht="12.75">
      <c r="A183" s="614">
        <f>COUNT($A$5:A181)+1</f>
        <v>44</v>
      </c>
      <c r="B183" s="902" t="s">
        <v>798</v>
      </c>
      <c r="C183" s="326"/>
      <c r="D183" s="326"/>
      <c r="E183" s="642"/>
      <c r="F183" s="642"/>
    </row>
    <row r="184" spans="1:6" s="644" customFormat="1" ht="12.75">
      <c r="A184" s="612"/>
      <c r="B184" s="703"/>
      <c r="C184" s="356" t="s">
        <v>24</v>
      </c>
      <c r="D184" s="641">
        <v>1</v>
      </c>
      <c r="E184" s="642"/>
      <c r="F184" s="642"/>
    </row>
    <row r="185" spans="1:6" s="705" customFormat="1" ht="12.75">
      <c r="A185" s="704"/>
      <c r="B185" s="342"/>
      <c r="C185" s="356"/>
      <c r="D185" s="641"/>
      <c r="E185" s="642"/>
      <c r="F185" s="642"/>
    </row>
    <row r="186" spans="1:6" s="644" customFormat="1" ht="38.25">
      <c r="A186" s="614">
        <f>COUNT($A$5:A185)+1</f>
        <v>45</v>
      </c>
      <c r="B186" s="902" t="s">
        <v>828</v>
      </c>
      <c r="C186" s="326"/>
      <c r="D186" s="326"/>
      <c r="E186" s="642"/>
      <c r="F186" s="642"/>
    </row>
    <row r="187" spans="1:6" s="644" customFormat="1" ht="12.75">
      <c r="A187" s="612"/>
      <c r="B187" s="706" t="s">
        <v>799</v>
      </c>
      <c r="C187" s="356" t="s">
        <v>484</v>
      </c>
      <c r="D187" s="641">
        <v>35</v>
      </c>
      <c r="E187" s="642"/>
      <c r="F187" s="642">
        <f>D187*E187</f>
        <v>0</v>
      </c>
    </row>
    <row r="188" spans="1:6" s="644" customFormat="1" ht="12.75">
      <c r="A188" s="612"/>
      <c r="B188" s="706" t="s">
        <v>800</v>
      </c>
      <c r="C188" s="356" t="s">
        <v>484</v>
      </c>
      <c r="D188" s="641">
        <v>35</v>
      </c>
      <c r="E188" s="642"/>
      <c r="F188" s="642">
        <f>D188*E188</f>
        <v>0</v>
      </c>
    </row>
    <row r="189" spans="1:6" s="643" customFormat="1" ht="12.75">
      <c r="A189" s="607"/>
      <c r="B189" s="342"/>
      <c r="C189" s="356"/>
      <c r="D189" s="641"/>
      <c r="E189" s="641"/>
      <c r="F189" s="641"/>
    </row>
    <row r="190" spans="1:6" s="643" customFormat="1" ht="12.75">
      <c r="A190" s="614">
        <f>COUNT($A$5:A189)+1</f>
        <v>46</v>
      </c>
      <c r="B190" s="903" t="s">
        <v>829</v>
      </c>
      <c r="C190" s="356"/>
      <c r="E190" s="642"/>
      <c r="F190" s="642"/>
    </row>
    <row r="191" spans="1:6" s="644" customFormat="1" ht="12.75">
      <c r="A191" s="612"/>
      <c r="B191" s="280"/>
      <c r="C191" s="356" t="s">
        <v>56</v>
      </c>
      <c r="D191" s="641">
        <v>12</v>
      </c>
      <c r="E191" s="642"/>
      <c r="F191" s="642">
        <f>D191*E191</f>
        <v>0</v>
      </c>
    </row>
    <row r="192" spans="1:6" s="643" customFormat="1" ht="12.75">
      <c r="A192" s="607"/>
      <c r="B192" s="342"/>
      <c r="C192" s="356"/>
      <c r="D192" s="641"/>
      <c r="E192" s="641"/>
      <c r="F192" s="641"/>
    </row>
    <row r="193" spans="1:2" s="643" customFormat="1" ht="25.5">
      <c r="A193" s="614">
        <f>COUNT($A$5:A192)+1</f>
        <v>47</v>
      </c>
      <c r="B193" s="903" t="s">
        <v>830</v>
      </c>
    </row>
    <row r="194" spans="1:6" s="644" customFormat="1" ht="12.75">
      <c r="A194" s="612"/>
      <c r="B194" s="280"/>
      <c r="C194" s="356" t="s">
        <v>411</v>
      </c>
      <c r="D194" s="641">
        <v>1</v>
      </c>
      <c r="E194" s="319"/>
      <c r="F194" s="642">
        <f>D194*E194</f>
        <v>0</v>
      </c>
    </row>
    <row r="195" spans="1:2" s="643" customFormat="1" ht="12.75">
      <c r="A195" s="607"/>
      <c r="B195" s="342"/>
    </row>
    <row r="196" spans="1:6" s="643" customFormat="1" ht="12.75">
      <c r="A196" s="614">
        <f>COUNT($A$5:A195)+1</f>
        <v>48</v>
      </c>
      <c r="B196" s="904" t="s">
        <v>801</v>
      </c>
      <c r="C196" s="356"/>
      <c r="E196" s="642"/>
      <c r="F196" s="642"/>
    </row>
    <row r="197" spans="1:6" s="644" customFormat="1" ht="12.75">
      <c r="A197" s="612"/>
      <c r="B197" s="280"/>
      <c r="C197" s="356" t="s">
        <v>411</v>
      </c>
      <c r="D197" s="641">
        <v>1</v>
      </c>
      <c r="E197" s="642"/>
      <c r="F197" s="642">
        <f>D197*E197</f>
        <v>0</v>
      </c>
    </row>
    <row r="198" spans="1:6" s="644" customFormat="1" ht="12.75">
      <c r="A198" s="612"/>
      <c r="B198" s="280"/>
      <c r="C198" s="326"/>
      <c r="D198" s="641"/>
      <c r="E198" s="642"/>
      <c r="F198" s="642"/>
    </row>
    <row r="199" spans="1:6" s="643" customFormat="1" ht="12.75">
      <c r="A199" s="614">
        <f>COUNT($A$5:A198)+1</f>
        <v>49</v>
      </c>
      <c r="B199" s="903" t="s">
        <v>831</v>
      </c>
      <c r="C199" s="356"/>
      <c r="D199" s="641"/>
      <c r="E199" s="642"/>
      <c r="F199" s="642"/>
    </row>
    <row r="200" spans="1:6" s="644" customFormat="1" ht="12.75">
      <c r="A200" s="612"/>
      <c r="B200" s="280"/>
      <c r="C200" s="356" t="s">
        <v>411</v>
      </c>
      <c r="D200" s="641">
        <v>1</v>
      </c>
      <c r="E200" s="319"/>
      <c r="F200" s="642">
        <f>D200*E200</f>
        <v>0</v>
      </c>
    </row>
    <row r="201" spans="1:6" s="643" customFormat="1" ht="12.75">
      <c r="A201" s="607"/>
      <c r="B201" s="342"/>
      <c r="C201" s="356"/>
      <c r="D201" s="641"/>
      <c r="E201" s="642"/>
      <c r="F201" s="642"/>
    </row>
    <row r="202" spans="1:6" s="643" customFormat="1" ht="114.75">
      <c r="A202" s="614">
        <f>COUNT($A$5:A201)+1</f>
        <v>50</v>
      </c>
      <c r="B202" s="904" t="s">
        <v>832</v>
      </c>
      <c r="C202" s="356"/>
      <c r="D202" s="641"/>
      <c r="E202" s="642"/>
      <c r="F202" s="642"/>
    </row>
    <row r="203" spans="1:6" s="644" customFormat="1" ht="12.75">
      <c r="A203" s="612"/>
      <c r="B203" s="280" t="s">
        <v>833</v>
      </c>
      <c r="C203" s="356" t="s">
        <v>24</v>
      </c>
      <c r="D203" s="641">
        <v>1</v>
      </c>
      <c r="E203" s="319"/>
      <c r="F203" s="642">
        <f>D203*E203</f>
        <v>0</v>
      </c>
    </row>
    <row r="204" spans="1:6" s="643" customFormat="1" ht="12.75">
      <c r="A204" s="607"/>
      <c r="B204" s="342"/>
      <c r="C204" s="356"/>
      <c r="D204" s="641"/>
      <c r="E204" s="642"/>
      <c r="F204" s="642"/>
    </row>
    <row r="205" spans="1:6" s="643" customFormat="1" ht="25.5">
      <c r="A205" s="614">
        <f>COUNT($A$5:A204)+1</f>
        <v>51</v>
      </c>
      <c r="B205" s="904" t="s">
        <v>834</v>
      </c>
      <c r="C205" s="356"/>
      <c r="D205" s="641"/>
      <c r="E205" s="642"/>
      <c r="F205" s="642"/>
    </row>
    <row r="206" spans="1:6" s="644" customFormat="1" ht="12.75">
      <c r="A206" s="612"/>
      <c r="B206" s="707" t="s">
        <v>744</v>
      </c>
      <c r="C206" s="356" t="s">
        <v>24</v>
      </c>
      <c r="D206" s="641">
        <v>1</v>
      </c>
      <c r="E206" s="642"/>
      <c r="F206" s="642">
        <f>D206*E206</f>
        <v>0</v>
      </c>
    </row>
    <row r="207" spans="1:6" s="643" customFormat="1" ht="12.75">
      <c r="A207" s="607"/>
      <c r="B207" s="342"/>
      <c r="C207" s="356"/>
      <c r="D207" s="641"/>
      <c r="E207" s="642"/>
      <c r="F207" s="642"/>
    </row>
    <row r="208" spans="1:6" s="643" customFormat="1" ht="63.75">
      <c r="A208" s="614">
        <f>COUNT($A$5:A207)+1</f>
        <v>52</v>
      </c>
      <c r="B208" s="603" t="s">
        <v>835</v>
      </c>
      <c r="C208" s="356"/>
      <c r="D208" s="641"/>
      <c r="E208" s="642"/>
      <c r="F208" s="642"/>
    </row>
    <row r="209" spans="1:6" s="644" customFormat="1" ht="12.75">
      <c r="A209" s="612"/>
      <c r="B209" s="603"/>
      <c r="C209" s="356" t="s">
        <v>24</v>
      </c>
      <c r="D209" s="641">
        <v>1</v>
      </c>
      <c r="E209" s="319"/>
      <c r="F209" s="642">
        <f>D209*E209</f>
        <v>0</v>
      </c>
    </row>
    <row r="210" spans="1:6" s="643" customFormat="1" ht="12.75">
      <c r="A210" s="607"/>
      <c r="B210" s="342"/>
      <c r="C210" s="356"/>
      <c r="D210" s="641"/>
      <c r="E210" s="642"/>
      <c r="F210" s="642"/>
    </row>
    <row r="211" spans="1:6" s="632" customFormat="1" ht="69" customHeight="1">
      <c r="A211" s="614">
        <f>COUNT($A$5:A210)+1</f>
        <v>53</v>
      </c>
      <c r="B211" s="906" t="s">
        <v>836</v>
      </c>
      <c r="C211" s="636"/>
      <c r="D211" s="637"/>
      <c r="E211" s="905"/>
      <c r="F211" s="638"/>
    </row>
    <row r="212" spans="1:6" s="632" customFormat="1" ht="12.75">
      <c r="A212" s="614"/>
      <c r="B212" s="603"/>
      <c r="C212" s="639" t="s">
        <v>24</v>
      </c>
      <c r="D212" s="640">
        <v>1</v>
      </c>
      <c r="E212" s="319"/>
      <c r="F212" s="605">
        <f>D212*E212</f>
        <v>0</v>
      </c>
    </row>
    <row r="213" spans="1:6" s="643" customFormat="1" ht="12.75">
      <c r="A213" s="607"/>
      <c r="B213" s="342"/>
      <c r="C213" s="356"/>
      <c r="D213" s="641"/>
      <c r="E213" s="642"/>
      <c r="F213" s="642"/>
    </row>
    <row r="214" spans="1:6" s="632" customFormat="1" ht="63.75">
      <c r="A214" s="614">
        <f>COUNT($A$5:A213)+1</f>
        <v>54</v>
      </c>
      <c r="B214" s="635" t="s">
        <v>837</v>
      </c>
      <c r="C214" s="636"/>
      <c r="D214" s="637"/>
      <c r="E214" s="905"/>
      <c r="F214" s="638"/>
    </row>
    <row r="215" spans="1:6" s="632" customFormat="1" ht="12.75">
      <c r="A215" s="614"/>
      <c r="B215" s="603"/>
      <c r="C215" s="639" t="s">
        <v>24</v>
      </c>
      <c r="D215" s="640">
        <v>1</v>
      </c>
      <c r="E215" s="886"/>
      <c r="F215" s="605">
        <f>D215*E215</f>
        <v>0</v>
      </c>
    </row>
    <row r="216" spans="1:6" s="643" customFormat="1" ht="12.75">
      <c r="A216" s="607"/>
      <c r="B216" s="342"/>
      <c r="C216" s="356"/>
      <c r="D216" s="641"/>
      <c r="E216" s="642"/>
      <c r="F216" s="642"/>
    </row>
    <row r="217" spans="1:6" s="643" customFormat="1" ht="51">
      <c r="A217" s="614">
        <f>COUNT($A$5:A216)+1</f>
        <v>55</v>
      </c>
      <c r="B217" s="707" t="s">
        <v>838</v>
      </c>
      <c r="C217" s="356"/>
      <c r="D217" s="641"/>
      <c r="E217" s="642"/>
      <c r="F217" s="642"/>
    </row>
    <row r="218" spans="1:6" s="644" customFormat="1" ht="12.75">
      <c r="A218" s="612"/>
      <c r="B218" s="603"/>
      <c r="C218" s="356" t="s">
        <v>24</v>
      </c>
      <c r="D218" s="641">
        <v>1</v>
      </c>
      <c r="E218" s="642"/>
      <c r="F218" s="642">
        <f>D218*E218</f>
        <v>0</v>
      </c>
    </row>
    <row r="219" spans="1:6" s="643" customFormat="1" ht="12.75">
      <c r="A219" s="607"/>
      <c r="B219" s="342"/>
      <c r="C219" s="356"/>
      <c r="D219" s="641"/>
      <c r="E219" s="642"/>
      <c r="F219" s="642"/>
    </row>
    <row r="220" spans="1:6" s="643" customFormat="1" ht="38.25">
      <c r="A220" s="614">
        <f>COUNT($A$5:A219)+1</f>
        <v>56</v>
      </c>
      <c r="B220" s="708" t="s">
        <v>839</v>
      </c>
      <c r="C220" s="356"/>
      <c r="D220" s="641"/>
      <c r="E220" s="642"/>
      <c r="F220" s="642"/>
    </row>
    <row r="221" spans="1:21" s="709" customFormat="1" ht="12.75">
      <c r="A221" s="612"/>
      <c r="B221" s="707" t="s">
        <v>742</v>
      </c>
      <c r="C221" s="356" t="s">
        <v>24</v>
      </c>
      <c r="D221" s="641">
        <v>2</v>
      </c>
      <c r="E221" s="642"/>
      <c r="F221" s="642">
        <f>D221*E221</f>
        <v>0</v>
      </c>
      <c r="G221" s="644"/>
      <c r="H221" s="644"/>
      <c r="I221" s="644"/>
      <c r="J221" s="644"/>
      <c r="K221" s="644"/>
      <c r="L221" s="644"/>
      <c r="M221" s="644"/>
      <c r="N221" s="644"/>
      <c r="O221" s="644"/>
      <c r="P221" s="644"/>
      <c r="Q221" s="644"/>
      <c r="R221" s="644"/>
      <c r="S221" s="644"/>
      <c r="T221" s="644"/>
      <c r="U221" s="644"/>
    </row>
    <row r="222" spans="1:21" s="709" customFormat="1" ht="12.75">
      <c r="A222" s="612"/>
      <c r="B222" s="707" t="s">
        <v>741</v>
      </c>
      <c r="C222" s="356" t="s">
        <v>24</v>
      </c>
      <c r="D222" s="641">
        <v>4</v>
      </c>
      <c r="E222" s="642"/>
      <c r="F222" s="642">
        <f>D222*E222</f>
        <v>0</v>
      </c>
      <c r="G222" s="644"/>
      <c r="H222" s="644"/>
      <c r="I222" s="644"/>
      <c r="J222" s="644"/>
      <c r="K222" s="644"/>
      <c r="L222" s="644"/>
      <c r="M222" s="644"/>
      <c r="N222" s="644"/>
      <c r="O222" s="644"/>
      <c r="P222" s="644"/>
      <c r="Q222" s="644"/>
      <c r="R222" s="644"/>
      <c r="S222" s="644"/>
      <c r="T222" s="644"/>
      <c r="U222" s="644"/>
    </row>
    <row r="223" spans="1:21" s="709" customFormat="1" ht="12.75">
      <c r="A223" s="612"/>
      <c r="B223" s="707" t="s">
        <v>802</v>
      </c>
      <c r="C223" s="356" t="s">
        <v>24</v>
      </c>
      <c r="D223" s="641">
        <v>9</v>
      </c>
      <c r="E223" s="642"/>
      <c r="F223" s="642">
        <f>D223*E223</f>
        <v>0</v>
      </c>
      <c r="G223" s="644"/>
      <c r="H223" s="644"/>
      <c r="I223" s="644"/>
      <c r="J223" s="644"/>
      <c r="K223" s="644"/>
      <c r="L223" s="644"/>
      <c r="M223" s="644"/>
      <c r="N223" s="644"/>
      <c r="O223" s="644"/>
      <c r="P223" s="644"/>
      <c r="Q223" s="644"/>
      <c r="R223" s="644"/>
      <c r="S223" s="644"/>
      <c r="T223" s="644"/>
      <c r="U223" s="644"/>
    </row>
    <row r="224" spans="1:6" s="643" customFormat="1" ht="12.75">
      <c r="A224" s="607"/>
      <c r="B224" s="342"/>
      <c r="C224" s="356"/>
      <c r="D224" s="641"/>
      <c r="E224" s="642"/>
      <c r="F224" s="642"/>
    </row>
    <row r="225" spans="1:6" s="643" customFormat="1" ht="51">
      <c r="A225" s="614">
        <f>COUNT($A$5:A224)+1</f>
        <v>57</v>
      </c>
      <c r="B225" s="708" t="s">
        <v>840</v>
      </c>
      <c r="C225" s="356"/>
      <c r="D225" s="641"/>
      <c r="E225" s="642"/>
      <c r="F225" s="642"/>
    </row>
    <row r="226" spans="1:21" s="709" customFormat="1" ht="12.75">
      <c r="A226" s="612"/>
      <c r="B226" s="707" t="s">
        <v>741</v>
      </c>
      <c r="C226" s="356" t="s">
        <v>24</v>
      </c>
      <c r="D226" s="641">
        <v>1</v>
      </c>
      <c r="E226" s="642"/>
      <c r="F226" s="642">
        <f>D226*E226</f>
        <v>0</v>
      </c>
      <c r="G226" s="644"/>
      <c r="H226" s="644"/>
      <c r="I226" s="644"/>
      <c r="J226" s="644"/>
      <c r="K226" s="644"/>
      <c r="L226" s="644"/>
      <c r="M226" s="644"/>
      <c r="N226" s="644"/>
      <c r="O226" s="644"/>
      <c r="P226" s="644"/>
      <c r="Q226" s="644"/>
      <c r="R226" s="644"/>
      <c r="S226" s="644"/>
      <c r="T226" s="644"/>
      <c r="U226" s="644"/>
    </row>
    <row r="227" spans="1:21" s="709" customFormat="1" ht="12.75">
      <c r="A227" s="612"/>
      <c r="B227" s="707" t="s">
        <v>802</v>
      </c>
      <c r="C227" s="356" t="s">
        <v>24</v>
      </c>
      <c r="D227" s="641">
        <v>2</v>
      </c>
      <c r="E227" s="642"/>
      <c r="F227" s="642">
        <f>D227*E227</f>
        <v>0</v>
      </c>
      <c r="G227" s="644"/>
      <c r="H227" s="644"/>
      <c r="I227" s="644"/>
      <c r="J227" s="644"/>
      <c r="K227" s="644"/>
      <c r="L227" s="644"/>
      <c r="M227" s="644"/>
      <c r="N227" s="644"/>
      <c r="O227" s="644"/>
      <c r="P227" s="644"/>
      <c r="Q227" s="644"/>
      <c r="R227" s="644"/>
      <c r="S227" s="644"/>
      <c r="T227" s="644"/>
      <c r="U227" s="644"/>
    </row>
    <row r="228" spans="1:21" s="709" customFormat="1" ht="12.75">
      <c r="A228" s="612"/>
      <c r="B228" s="707"/>
      <c r="C228" s="356"/>
      <c r="D228" s="641"/>
      <c r="E228" s="642"/>
      <c r="F228" s="642"/>
      <c r="G228" s="644"/>
      <c r="H228" s="644"/>
      <c r="I228" s="644"/>
      <c r="J228" s="644"/>
      <c r="K228" s="644"/>
      <c r="L228" s="644"/>
      <c r="M228" s="644"/>
      <c r="N228" s="644"/>
      <c r="O228" s="644"/>
      <c r="P228" s="644"/>
      <c r="Q228" s="644"/>
      <c r="R228" s="644"/>
      <c r="S228" s="644"/>
      <c r="T228" s="644"/>
      <c r="U228" s="644"/>
    </row>
    <row r="229" spans="1:6" s="643" customFormat="1" ht="51">
      <c r="A229" s="614">
        <f>COUNT($A$5:A227)+1</f>
        <v>58</v>
      </c>
      <c r="B229" s="708" t="s">
        <v>841</v>
      </c>
      <c r="C229" s="356"/>
      <c r="D229" s="641"/>
      <c r="E229" s="642"/>
      <c r="F229" s="642"/>
    </row>
    <row r="230" spans="1:21" s="709" customFormat="1" ht="12.75">
      <c r="A230" s="612"/>
      <c r="B230" s="707" t="s">
        <v>741</v>
      </c>
      <c r="C230" s="356" t="s">
        <v>24</v>
      </c>
      <c r="D230" s="641">
        <v>1</v>
      </c>
      <c r="E230" s="319"/>
      <c r="F230" s="642">
        <f>D230*E230</f>
        <v>0</v>
      </c>
      <c r="G230" s="644"/>
      <c r="H230" s="644"/>
      <c r="I230" s="644"/>
      <c r="J230" s="644"/>
      <c r="K230" s="644"/>
      <c r="L230" s="644"/>
      <c r="M230" s="644"/>
      <c r="N230" s="644"/>
      <c r="O230" s="644"/>
      <c r="P230" s="644"/>
      <c r="Q230" s="644"/>
      <c r="R230" s="644"/>
      <c r="S230" s="644"/>
      <c r="T230" s="644"/>
      <c r="U230" s="644"/>
    </row>
    <row r="231" spans="1:6" s="643" customFormat="1" ht="12.75">
      <c r="A231" s="607"/>
      <c r="B231" s="342"/>
      <c r="C231" s="356"/>
      <c r="D231" s="641"/>
      <c r="E231" s="642"/>
      <c r="F231" s="642"/>
    </row>
    <row r="232" spans="1:6" s="643" customFormat="1" ht="12.75">
      <c r="A232" s="607"/>
      <c r="B232" s="342"/>
      <c r="C232" s="356"/>
      <c r="D232" s="641"/>
      <c r="E232" s="642"/>
      <c r="F232" s="642"/>
    </row>
    <row r="233" spans="1:6" s="643" customFormat="1" ht="38.25">
      <c r="A233" s="614">
        <f>COUNT($A$5:A232)+1</f>
        <v>59</v>
      </c>
      <c r="B233" s="708" t="s">
        <v>842</v>
      </c>
      <c r="C233" s="356"/>
      <c r="D233" s="641"/>
      <c r="E233" s="642"/>
      <c r="F233" s="642"/>
    </row>
    <row r="234" spans="1:21" s="709" customFormat="1" ht="12.75">
      <c r="A234" s="612"/>
      <c r="B234" s="707" t="s">
        <v>741</v>
      </c>
      <c r="C234" s="356" t="s">
        <v>24</v>
      </c>
      <c r="D234" s="641">
        <v>1</v>
      </c>
      <c r="E234" s="642"/>
      <c r="F234" s="642">
        <f>D234*E234</f>
        <v>0</v>
      </c>
      <c r="G234" s="644"/>
      <c r="H234" s="644"/>
      <c r="I234" s="644"/>
      <c r="J234" s="644"/>
      <c r="K234" s="644"/>
      <c r="L234" s="644"/>
      <c r="M234" s="644"/>
      <c r="N234" s="644"/>
      <c r="O234" s="644"/>
      <c r="P234" s="644"/>
      <c r="Q234" s="644"/>
      <c r="R234" s="644"/>
      <c r="S234" s="644"/>
      <c r="T234" s="644"/>
      <c r="U234" s="644"/>
    </row>
    <row r="235" spans="1:21" s="709" customFormat="1" ht="12.75">
      <c r="A235" s="612"/>
      <c r="B235" s="707" t="s">
        <v>802</v>
      </c>
      <c r="C235" s="356" t="s">
        <v>24</v>
      </c>
      <c r="D235" s="641">
        <v>1</v>
      </c>
      <c r="E235" s="642"/>
      <c r="F235" s="642">
        <f>D235*E235</f>
        <v>0</v>
      </c>
      <c r="G235" s="644"/>
      <c r="H235" s="644"/>
      <c r="I235" s="644"/>
      <c r="J235" s="644"/>
      <c r="K235" s="644"/>
      <c r="L235" s="644"/>
      <c r="M235" s="644"/>
      <c r="N235" s="644"/>
      <c r="O235" s="644"/>
      <c r="P235" s="644"/>
      <c r="Q235" s="644"/>
      <c r="R235" s="644"/>
      <c r="S235" s="644"/>
      <c r="T235" s="644"/>
      <c r="U235" s="644"/>
    </row>
    <row r="236" spans="1:6" s="643" customFormat="1" ht="12.75">
      <c r="A236" s="607"/>
      <c r="B236" s="342"/>
      <c r="C236" s="356"/>
      <c r="D236" s="641"/>
      <c r="E236" s="642"/>
      <c r="F236" s="642"/>
    </row>
    <row r="237" spans="1:6" s="643" customFormat="1" ht="38.25">
      <c r="A237" s="614">
        <f>COUNT($A$5:A236)+1</f>
        <v>60</v>
      </c>
      <c r="B237" s="710" t="s">
        <v>843</v>
      </c>
      <c r="C237" s="356"/>
      <c r="D237" s="641"/>
      <c r="E237" s="642"/>
      <c r="F237" s="642"/>
    </row>
    <row r="238" spans="1:21" s="709" customFormat="1" ht="12.75">
      <c r="A238" s="612"/>
      <c r="B238" s="707" t="s">
        <v>741</v>
      </c>
      <c r="C238" s="356" t="s">
        <v>24</v>
      </c>
      <c r="D238" s="641">
        <v>1</v>
      </c>
      <c r="E238" s="642"/>
      <c r="F238" s="642">
        <f>D238*E238</f>
        <v>0</v>
      </c>
      <c r="G238" s="644"/>
      <c r="H238" s="644"/>
      <c r="I238" s="644"/>
      <c r="J238" s="644"/>
      <c r="K238" s="644"/>
      <c r="L238" s="644"/>
      <c r="M238" s="644"/>
      <c r="N238" s="644"/>
      <c r="O238" s="644"/>
      <c r="P238" s="644"/>
      <c r="Q238" s="644"/>
      <c r="R238" s="644"/>
      <c r="S238" s="644"/>
      <c r="T238" s="644"/>
      <c r="U238" s="644"/>
    </row>
    <row r="239" spans="1:21" s="709" customFormat="1" ht="12.75">
      <c r="A239" s="612"/>
      <c r="B239" s="707" t="s">
        <v>802</v>
      </c>
      <c r="C239" s="356" t="s">
        <v>24</v>
      </c>
      <c r="D239" s="641">
        <v>2</v>
      </c>
      <c r="E239" s="642"/>
      <c r="F239" s="642">
        <f>D239*E239</f>
        <v>0</v>
      </c>
      <c r="G239" s="644"/>
      <c r="H239" s="644"/>
      <c r="I239" s="644"/>
      <c r="J239" s="644"/>
      <c r="K239" s="644"/>
      <c r="L239" s="644"/>
      <c r="M239" s="644"/>
      <c r="N239" s="644"/>
      <c r="O239" s="644"/>
      <c r="P239" s="644"/>
      <c r="Q239" s="644"/>
      <c r="R239" s="644"/>
      <c r="S239" s="644"/>
      <c r="T239" s="644"/>
      <c r="U239" s="644"/>
    </row>
    <row r="240" spans="1:6" s="643" customFormat="1" ht="12.75">
      <c r="A240" s="607"/>
      <c r="B240" s="342"/>
      <c r="C240" s="356"/>
      <c r="D240" s="641"/>
      <c r="E240" s="642"/>
      <c r="F240" s="642"/>
    </row>
    <row r="241" spans="1:6" s="643" customFormat="1" ht="38.25">
      <c r="A241" s="614">
        <f>COUNT($A$5:A240)+1</f>
        <v>61</v>
      </c>
      <c r="B241" s="710" t="s">
        <v>844</v>
      </c>
      <c r="C241" s="356"/>
      <c r="D241" s="641"/>
      <c r="E241" s="642"/>
      <c r="F241" s="642"/>
    </row>
    <row r="242" spans="1:6" s="644" customFormat="1" ht="12.75">
      <c r="A242" s="612"/>
      <c r="B242" s="707" t="s">
        <v>744</v>
      </c>
      <c r="C242" s="356" t="s">
        <v>24</v>
      </c>
      <c r="D242" s="641">
        <v>2</v>
      </c>
      <c r="E242" s="642"/>
      <c r="F242" s="642">
        <f>D242*E242</f>
        <v>0</v>
      </c>
    </row>
    <row r="243" spans="1:6" s="643" customFormat="1" ht="12.75">
      <c r="A243" s="607"/>
      <c r="B243" s="342"/>
      <c r="C243" s="356"/>
      <c r="D243" s="641"/>
      <c r="E243" s="642"/>
      <c r="F243" s="642"/>
    </row>
    <row r="244" spans="1:6" s="643" customFormat="1" ht="38.25">
      <c r="A244" s="614">
        <f>COUNT($A$5:A243)+1</f>
        <v>62</v>
      </c>
      <c r="B244" s="710" t="s">
        <v>845</v>
      </c>
      <c r="C244" s="356"/>
      <c r="D244" s="641"/>
      <c r="E244" s="642"/>
      <c r="F244" s="642"/>
    </row>
    <row r="245" spans="1:6" s="644" customFormat="1" ht="12.75">
      <c r="A245" s="612"/>
      <c r="B245" s="707"/>
      <c r="C245" s="356" t="s">
        <v>24</v>
      </c>
      <c r="D245" s="641">
        <v>10</v>
      </c>
      <c r="E245" s="642"/>
      <c r="F245" s="642">
        <f>D245*E245</f>
        <v>0</v>
      </c>
    </row>
    <row r="246" spans="1:6" s="643" customFormat="1" ht="12.75">
      <c r="A246" s="607"/>
      <c r="B246" s="342"/>
      <c r="C246" s="356"/>
      <c r="D246" s="641"/>
      <c r="E246" s="642"/>
      <c r="F246" s="642"/>
    </row>
    <row r="247" spans="1:6" s="643" customFormat="1" ht="44.25" customHeight="1">
      <c r="A247" s="614">
        <f>COUNT($A$5:A246)+1</f>
        <v>63</v>
      </c>
      <c r="B247" s="708" t="s">
        <v>846</v>
      </c>
      <c r="C247" s="356"/>
      <c r="D247" s="641"/>
      <c r="E247" s="642"/>
      <c r="F247" s="642"/>
    </row>
    <row r="248" spans="1:6" s="644" customFormat="1" ht="12.75">
      <c r="A248" s="612"/>
      <c r="B248" s="707"/>
      <c r="C248" s="356" t="s">
        <v>24</v>
      </c>
      <c r="D248" s="641">
        <v>10</v>
      </c>
      <c r="E248" s="642"/>
      <c r="F248" s="642">
        <f>D248*E248</f>
        <v>0</v>
      </c>
    </row>
    <row r="249" spans="1:6" s="643" customFormat="1" ht="12.75">
      <c r="A249" s="607"/>
      <c r="B249" s="342"/>
      <c r="C249" s="356"/>
      <c r="D249" s="641"/>
      <c r="E249" s="642"/>
      <c r="F249" s="642"/>
    </row>
    <row r="250" spans="1:6" s="643" customFormat="1" ht="140.25">
      <c r="A250" s="614">
        <f>COUNT($A$5:A249)+1</f>
        <v>64</v>
      </c>
      <c r="B250" s="707" t="s">
        <v>847</v>
      </c>
      <c r="C250" s="356"/>
      <c r="D250" s="641"/>
      <c r="E250" s="642"/>
      <c r="F250" s="642"/>
    </row>
    <row r="251" spans="1:6" s="644" customFormat="1" ht="12.75">
      <c r="A251" s="612"/>
      <c r="B251" s="603"/>
      <c r="C251" s="356" t="s">
        <v>24</v>
      </c>
      <c r="D251" s="641">
        <v>2</v>
      </c>
      <c r="E251" s="319"/>
      <c r="F251" s="642">
        <f>D251*E251</f>
        <v>0</v>
      </c>
    </row>
    <row r="252" spans="1:6" s="643" customFormat="1" ht="12.75">
      <c r="A252" s="607"/>
      <c r="B252" s="342"/>
      <c r="C252" s="356"/>
      <c r="D252" s="641"/>
      <c r="E252" s="642"/>
      <c r="F252" s="642"/>
    </row>
    <row r="253" spans="1:6" s="643" customFormat="1" ht="38.25">
      <c r="A253" s="614">
        <f>COUNT($A$5:A252)+1</f>
        <v>65</v>
      </c>
      <c r="B253" s="603" t="s">
        <v>848</v>
      </c>
      <c r="C253" s="356"/>
      <c r="D253" s="641"/>
      <c r="E253" s="642"/>
      <c r="F253" s="642"/>
    </row>
    <row r="254" spans="1:6" s="644" customFormat="1" ht="12.75">
      <c r="A254" s="612"/>
      <c r="B254" s="603"/>
      <c r="C254" s="356" t="s">
        <v>24</v>
      </c>
      <c r="D254" s="641">
        <v>1</v>
      </c>
      <c r="E254" s="642"/>
      <c r="F254" s="642">
        <f>D254*E254</f>
        <v>0</v>
      </c>
    </row>
    <row r="255" spans="1:6" s="643" customFormat="1" ht="12.75">
      <c r="A255" s="607"/>
      <c r="B255" s="342"/>
      <c r="C255" s="356"/>
      <c r="D255" s="641"/>
      <c r="E255" s="642"/>
      <c r="F255" s="642"/>
    </row>
    <row r="256" spans="1:6" s="643" customFormat="1" ht="25.5">
      <c r="A256" s="614">
        <f>COUNT($A$5:A255)+1</f>
        <v>66</v>
      </c>
      <c r="B256" s="710" t="s">
        <v>849</v>
      </c>
      <c r="C256" s="356"/>
      <c r="D256" s="641"/>
      <c r="E256" s="642"/>
      <c r="F256" s="642"/>
    </row>
    <row r="257" spans="1:6" s="644" customFormat="1" ht="12.75">
      <c r="A257" s="612"/>
      <c r="B257" s="603"/>
      <c r="C257" s="356" t="s">
        <v>24</v>
      </c>
      <c r="D257" s="641">
        <v>10</v>
      </c>
      <c r="E257" s="642"/>
      <c r="F257" s="642">
        <f>D257*E257</f>
        <v>0</v>
      </c>
    </row>
    <row r="258" spans="1:6" s="643" customFormat="1" ht="12.75">
      <c r="A258" s="607"/>
      <c r="B258" s="342"/>
      <c r="C258" s="356"/>
      <c r="D258" s="641"/>
      <c r="E258" s="642"/>
      <c r="F258" s="642"/>
    </row>
    <row r="259" spans="1:6" s="643" customFormat="1" ht="63.75">
      <c r="A259" s="614">
        <f>COUNT($A$5:A258)+1</f>
        <v>67</v>
      </c>
      <c r="B259" s="603" t="s">
        <v>850</v>
      </c>
      <c r="C259" s="356"/>
      <c r="D259" s="641"/>
      <c r="E259" s="642"/>
      <c r="F259" s="642"/>
    </row>
    <row r="260" spans="1:6" s="644" customFormat="1" ht="12.75">
      <c r="A260" s="612"/>
      <c r="B260" s="707" t="s">
        <v>743</v>
      </c>
      <c r="C260" s="356" t="s">
        <v>484</v>
      </c>
      <c r="D260" s="641">
        <v>12</v>
      </c>
      <c r="E260" s="642"/>
      <c r="F260" s="642">
        <f>D260*E260</f>
        <v>0</v>
      </c>
    </row>
    <row r="261" spans="1:6" s="644" customFormat="1" ht="12.75">
      <c r="A261" s="612"/>
      <c r="B261" s="707" t="s">
        <v>742</v>
      </c>
      <c r="C261" s="356" t="s">
        <v>484</v>
      </c>
      <c r="D261" s="641">
        <v>56</v>
      </c>
      <c r="E261" s="642"/>
      <c r="F261" s="642">
        <f>D261*E261</f>
        <v>0</v>
      </c>
    </row>
    <row r="262" spans="1:6" s="644" customFormat="1" ht="12.75">
      <c r="A262" s="612"/>
      <c r="B262" s="707" t="s">
        <v>741</v>
      </c>
      <c r="C262" s="356" t="s">
        <v>484</v>
      </c>
      <c r="D262" s="641">
        <v>30</v>
      </c>
      <c r="E262" s="642"/>
      <c r="F262" s="642">
        <f>D262*E262</f>
        <v>0</v>
      </c>
    </row>
    <row r="263" spans="1:6" s="644" customFormat="1" ht="12.75">
      <c r="A263" s="612"/>
      <c r="B263" s="707" t="s">
        <v>802</v>
      </c>
      <c r="C263" s="356" t="s">
        <v>484</v>
      </c>
      <c r="D263" s="641">
        <v>50</v>
      </c>
      <c r="E263" s="642"/>
      <c r="F263" s="642">
        <f>D263*E263</f>
        <v>0</v>
      </c>
    </row>
    <row r="264" spans="1:6" s="644" customFormat="1" ht="12.75">
      <c r="A264" s="612"/>
      <c r="B264" s="603"/>
      <c r="C264" s="356"/>
      <c r="D264" s="641"/>
      <c r="E264" s="642"/>
      <c r="F264" s="642"/>
    </row>
    <row r="265" spans="1:6" s="644" customFormat="1" ht="12.75">
      <c r="A265" s="614">
        <f>COUNT($A$5:A264)+1</f>
        <v>68</v>
      </c>
      <c r="B265" s="711" t="s">
        <v>803</v>
      </c>
      <c r="C265" s="712"/>
      <c r="D265" s="712"/>
      <c r="E265" s="713"/>
      <c r="F265" s="714"/>
    </row>
    <row r="266" spans="1:6" s="644" customFormat="1" ht="76.5">
      <c r="A266" s="716"/>
      <c r="B266" s="711" t="s">
        <v>804</v>
      </c>
      <c r="C266" s="712"/>
      <c r="D266" s="712"/>
      <c r="E266" s="713"/>
      <c r="F266" s="714"/>
    </row>
    <row r="267" spans="1:6" s="721" customFormat="1" ht="12.75">
      <c r="A267" s="717"/>
      <c r="B267" s="707" t="s">
        <v>805</v>
      </c>
      <c r="C267" s="717"/>
      <c r="D267" s="717"/>
      <c r="E267" s="718"/>
      <c r="F267" s="718"/>
    </row>
    <row r="268" spans="1:6" s="644" customFormat="1" ht="12.75">
      <c r="A268" s="722"/>
      <c r="B268" s="707" t="s">
        <v>806</v>
      </c>
      <c r="C268" s="356" t="s">
        <v>484</v>
      </c>
      <c r="D268" s="641">
        <v>12</v>
      </c>
      <c r="E268" s="642"/>
      <c r="F268" s="642">
        <f>D268*E268</f>
        <v>0</v>
      </c>
    </row>
    <row r="269" spans="1:6" s="644" customFormat="1" ht="12.75">
      <c r="A269" s="722"/>
      <c r="B269" s="707" t="s">
        <v>807</v>
      </c>
      <c r="C269" s="356" t="s">
        <v>484</v>
      </c>
      <c r="D269" s="641">
        <v>56</v>
      </c>
      <c r="E269" s="642"/>
      <c r="F269" s="642">
        <f>D269*E269</f>
        <v>0</v>
      </c>
    </row>
    <row r="270" spans="1:6" s="644" customFormat="1" ht="12.75">
      <c r="A270" s="722"/>
      <c r="B270" s="707" t="s">
        <v>808</v>
      </c>
      <c r="C270" s="356" t="s">
        <v>484</v>
      </c>
      <c r="D270" s="641">
        <v>30</v>
      </c>
      <c r="E270" s="642"/>
      <c r="F270" s="642">
        <f>D270*E270</f>
        <v>0</v>
      </c>
    </row>
    <row r="271" spans="1:6" s="644" customFormat="1" ht="12.75">
      <c r="A271" s="722"/>
      <c r="B271" s="707" t="s">
        <v>809</v>
      </c>
      <c r="C271" s="356" t="s">
        <v>484</v>
      </c>
      <c r="D271" s="641">
        <v>50</v>
      </c>
      <c r="E271" s="642"/>
      <c r="F271" s="642">
        <f>D271*E271</f>
        <v>0</v>
      </c>
    </row>
    <row r="272" spans="1:6" s="643" customFormat="1" ht="12.75">
      <c r="A272" s="716"/>
      <c r="B272" s="603"/>
      <c r="C272" s="356"/>
      <c r="D272" s="641"/>
      <c r="E272" s="642"/>
      <c r="F272" s="642"/>
    </row>
    <row r="273" spans="1:6" s="729" customFormat="1" ht="12.75">
      <c r="A273" s="723"/>
      <c r="B273" s="724"/>
      <c r="C273" s="725"/>
      <c r="D273" s="726"/>
      <c r="E273" s="727"/>
      <c r="F273" s="728"/>
    </row>
    <row r="274" spans="1:6" s="644" customFormat="1" ht="12.75">
      <c r="A274" s="612"/>
      <c r="B274" s="740" t="s">
        <v>810</v>
      </c>
      <c r="C274" s="356"/>
      <c r="D274" s="641"/>
      <c r="E274" s="642"/>
      <c r="F274" s="642"/>
    </row>
    <row r="275" spans="1:6" s="644" customFormat="1" ht="12.75">
      <c r="A275" s="612"/>
      <c r="B275" s="707"/>
      <c r="C275" s="356"/>
      <c r="D275" s="641"/>
      <c r="E275" s="642"/>
      <c r="F275" s="642"/>
    </row>
    <row r="276" spans="1:6" s="643" customFormat="1" ht="38.25">
      <c r="A276" s="614">
        <f>COUNT($A$5:A274)+1</f>
        <v>69</v>
      </c>
      <c r="B276" s="603" t="s">
        <v>851</v>
      </c>
      <c r="C276" s="356"/>
      <c r="D276" s="641"/>
      <c r="E276" s="642"/>
      <c r="F276" s="642"/>
    </row>
    <row r="277" spans="1:6" s="644" customFormat="1" ht="12.75">
      <c r="A277" s="612"/>
      <c r="B277" s="603" t="s">
        <v>811</v>
      </c>
      <c r="C277" s="356" t="s">
        <v>24</v>
      </c>
      <c r="D277" s="641">
        <v>2</v>
      </c>
      <c r="E277" s="642"/>
      <c r="F277" s="642">
        <f>D277*E277</f>
        <v>0</v>
      </c>
    </row>
    <row r="278" spans="1:6" s="643" customFormat="1" ht="132" customHeight="1">
      <c r="A278" s="607"/>
      <c r="B278" s="603" t="s">
        <v>852</v>
      </c>
      <c r="C278" s="356"/>
      <c r="D278" s="641"/>
      <c r="E278" s="642"/>
      <c r="F278" s="642"/>
    </row>
    <row r="279" spans="1:6" s="644" customFormat="1" ht="12.75">
      <c r="A279" s="612"/>
      <c r="B279" s="603" t="s">
        <v>812</v>
      </c>
      <c r="C279" s="356" t="s">
        <v>24</v>
      </c>
      <c r="D279" s="641">
        <v>1</v>
      </c>
      <c r="E279" s="642"/>
      <c r="F279" s="642">
        <f>D279*E279</f>
        <v>0</v>
      </c>
    </row>
    <row r="280" spans="1:6" s="644" customFormat="1" ht="12.75">
      <c r="A280" s="612"/>
      <c r="B280" s="603" t="s">
        <v>813</v>
      </c>
      <c r="C280" s="356" t="s">
        <v>24</v>
      </c>
      <c r="D280" s="641">
        <v>1</v>
      </c>
      <c r="E280" s="642"/>
      <c r="F280" s="642">
        <f>D280*E280</f>
        <v>0</v>
      </c>
    </row>
    <row r="281" spans="1:6" s="643" customFormat="1" ht="12.75">
      <c r="A281" s="607"/>
      <c r="B281" s="342"/>
      <c r="C281" s="356"/>
      <c r="D281" s="641"/>
      <c r="E281" s="642"/>
      <c r="F281" s="642"/>
    </row>
    <row r="282" spans="1:6" s="643" customFormat="1" ht="102">
      <c r="A282" s="614">
        <f>COUNT($A$5:A281)+1</f>
        <v>70</v>
      </c>
      <c r="B282" s="730" t="s">
        <v>853</v>
      </c>
      <c r="C282" s="356"/>
      <c r="D282" s="641"/>
      <c r="E282" s="642"/>
      <c r="F282" s="642"/>
    </row>
    <row r="283" spans="1:6" s="644" customFormat="1" ht="12.75">
      <c r="A283" s="612"/>
      <c r="B283" s="603"/>
      <c r="C283" s="356" t="s">
        <v>24</v>
      </c>
      <c r="D283" s="641">
        <v>2</v>
      </c>
      <c r="E283" s="319"/>
      <c r="F283" s="642">
        <f>D283*E283</f>
        <v>0</v>
      </c>
    </row>
    <row r="284" spans="1:6" s="643" customFormat="1" ht="12.75">
      <c r="A284" s="607"/>
      <c r="B284" s="342"/>
      <c r="C284" s="356"/>
      <c r="D284" s="641"/>
      <c r="E284" s="642"/>
      <c r="F284" s="642"/>
    </row>
    <row r="285" spans="1:6" s="643" customFormat="1" ht="38.25">
      <c r="A285" s="614">
        <f>COUNT($A$5:A284)+1</f>
        <v>71</v>
      </c>
      <c r="B285" s="603" t="s">
        <v>854</v>
      </c>
      <c r="C285" s="356"/>
      <c r="D285" s="641"/>
      <c r="E285" s="642"/>
      <c r="F285" s="642"/>
    </row>
    <row r="286" spans="1:6" s="644" customFormat="1" ht="12.75">
      <c r="A286" s="612"/>
      <c r="B286" s="603" t="s">
        <v>742</v>
      </c>
      <c r="C286" s="356" t="s">
        <v>24</v>
      </c>
      <c r="D286" s="641">
        <v>2</v>
      </c>
      <c r="E286" s="319"/>
      <c r="F286" s="642">
        <f>D286*E286</f>
        <v>0</v>
      </c>
    </row>
    <row r="287" spans="1:6" s="643" customFormat="1" ht="12.75">
      <c r="A287" s="607"/>
      <c r="B287" s="342"/>
      <c r="C287" s="356"/>
      <c r="D287" s="641"/>
      <c r="E287" s="642"/>
      <c r="F287" s="642"/>
    </row>
    <row r="288" spans="1:6" s="643" customFormat="1" ht="25.5">
      <c r="A288" s="614">
        <f>COUNT($A$5:A287)+1</f>
        <v>72</v>
      </c>
      <c r="B288" s="603" t="s">
        <v>855</v>
      </c>
      <c r="C288" s="356"/>
      <c r="D288" s="641"/>
      <c r="E288" s="642"/>
      <c r="F288" s="642"/>
    </row>
    <row r="289" spans="1:6" s="644" customFormat="1" ht="12.75">
      <c r="A289" s="612"/>
      <c r="B289" s="603" t="s">
        <v>742</v>
      </c>
      <c r="C289" s="356" t="s">
        <v>24</v>
      </c>
      <c r="D289" s="641">
        <v>2</v>
      </c>
      <c r="E289" s="642"/>
      <c r="F289" s="642">
        <f>D289*E289</f>
        <v>0</v>
      </c>
    </row>
    <row r="290" spans="1:6" s="643" customFormat="1" ht="12.75">
      <c r="A290" s="607"/>
      <c r="B290" s="342"/>
      <c r="C290" s="356"/>
      <c r="D290" s="641"/>
      <c r="E290" s="642"/>
      <c r="F290" s="642"/>
    </row>
    <row r="291" spans="1:6" s="643" customFormat="1" ht="12.75">
      <c r="A291" s="614">
        <f>COUNT($A$5:A290)+1</f>
        <v>73</v>
      </c>
      <c r="B291" s="603" t="s">
        <v>814</v>
      </c>
      <c r="C291" s="356"/>
      <c r="D291" s="641"/>
      <c r="E291" s="642"/>
      <c r="F291" s="642"/>
    </row>
    <row r="292" spans="1:6" s="644" customFormat="1" ht="12.75">
      <c r="A292" s="612"/>
      <c r="B292" s="603"/>
      <c r="C292" s="356" t="s">
        <v>24</v>
      </c>
      <c r="D292" s="641">
        <v>26</v>
      </c>
      <c r="E292" s="319"/>
      <c r="F292" s="642">
        <f>D292*E292</f>
        <v>0</v>
      </c>
    </row>
    <row r="293" spans="1:6" s="643" customFormat="1" ht="12.75">
      <c r="A293" s="607"/>
      <c r="B293" s="342"/>
      <c r="C293" s="356"/>
      <c r="D293" s="641"/>
      <c r="E293" s="642"/>
      <c r="F293" s="642"/>
    </row>
    <row r="294" spans="1:6" s="643" customFormat="1" ht="63.75">
      <c r="A294" s="614">
        <f>COUNT($A$5:A293)+1</f>
        <v>74</v>
      </c>
      <c r="B294" s="730" t="s">
        <v>856</v>
      </c>
      <c r="C294" s="356"/>
      <c r="D294" s="641"/>
      <c r="E294" s="642"/>
      <c r="F294" s="642"/>
    </row>
    <row r="295" spans="1:6" s="644" customFormat="1" ht="12.75">
      <c r="A295" s="612"/>
      <c r="B295" s="603" t="s">
        <v>815</v>
      </c>
      <c r="C295" s="356" t="s">
        <v>484</v>
      </c>
      <c r="D295" s="641">
        <v>1150</v>
      </c>
      <c r="E295" s="319"/>
      <c r="F295" s="642">
        <f>D295*E295</f>
        <v>0</v>
      </c>
    </row>
    <row r="296" spans="1:6" s="643" customFormat="1" ht="12.75">
      <c r="A296" s="607"/>
      <c r="B296" s="342"/>
      <c r="C296" s="356"/>
      <c r="D296" s="641"/>
      <c r="E296" s="642"/>
      <c r="F296" s="642"/>
    </row>
    <row r="297" spans="1:6" s="643" customFormat="1" ht="63.75">
      <c r="A297" s="614">
        <f>COUNT($A$5:A296)+1</f>
        <v>75</v>
      </c>
      <c r="B297" s="730" t="s">
        <v>857</v>
      </c>
      <c r="C297" s="356"/>
      <c r="D297" s="641"/>
      <c r="E297" s="642"/>
      <c r="F297" s="642"/>
    </row>
    <row r="298" spans="1:6" s="644" customFormat="1" ht="12.75">
      <c r="A298" s="612"/>
      <c r="B298" s="603"/>
      <c r="C298" s="356" t="s">
        <v>26</v>
      </c>
      <c r="D298" s="641">
        <v>190</v>
      </c>
      <c r="E298" s="319"/>
      <c r="F298" s="642">
        <f>D298*E298</f>
        <v>0</v>
      </c>
    </row>
    <row r="299" spans="1:6" s="643" customFormat="1" ht="12.75">
      <c r="A299" s="607"/>
      <c r="B299" s="342"/>
      <c r="C299" s="356"/>
      <c r="D299" s="641"/>
      <c r="E299" s="642"/>
      <c r="F299" s="642"/>
    </row>
    <row r="300" spans="1:6" s="643" customFormat="1" ht="25.5">
      <c r="A300" s="614">
        <f>COUNT($A$5:A299)+1</f>
        <v>76</v>
      </c>
      <c r="B300" s="730" t="s">
        <v>860</v>
      </c>
      <c r="C300" s="356"/>
      <c r="D300" s="641"/>
      <c r="E300" s="642"/>
      <c r="F300" s="642"/>
    </row>
    <row r="301" spans="1:6" s="644" customFormat="1" ht="12.75">
      <c r="A301" s="612"/>
      <c r="B301" s="603"/>
      <c r="C301" s="356" t="s">
        <v>816</v>
      </c>
      <c r="D301" s="641">
        <v>20</v>
      </c>
      <c r="E301" s="319"/>
      <c r="F301" s="642">
        <f>D301*E301</f>
        <v>0</v>
      </c>
    </row>
    <row r="302" spans="1:6" s="643" customFormat="1" ht="12.75">
      <c r="A302" s="607"/>
      <c r="B302" s="342"/>
      <c r="C302" s="356"/>
      <c r="D302" s="641"/>
      <c r="E302" s="642"/>
      <c r="F302" s="642"/>
    </row>
    <row r="303" spans="1:6" s="643" customFormat="1" ht="25.5">
      <c r="A303" s="614">
        <f>COUNT($A$5:A302)+1</f>
        <v>77</v>
      </c>
      <c r="B303" s="731" t="s">
        <v>817</v>
      </c>
      <c r="C303" s="356"/>
      <c r="D303" s="641"/>
      <c r="E303" s="642"/>
      <c r="F303" s="642"/>
    </row>
    <row r="304" spans="1:6" s="644" customFormat="1" ht="12.75">
      <c r="A304" s="612"/>
      <c r="B304" s="603"/>
      <c r="C304" s="356" t="s">
        <v>24</v>
      </c>
      <c r="D304" s="641">
        <v>9</v>
      </c>
      <c r="E304" s="319"/>
      <c r="F304" s="642">
        <f>D304*E304</f>
        <v>0</v>
      </c>
    </row>
    <row r="305" spans="1:6" s="643" customFormat="1" ht="12.75">
      <c r="A305" s="607"/>
      <c r="B305" s="342"/>
      <c r="C305" s="356"/>
      <c r="D305" s="641"/>
      <c r="E305" s="642"/>
      <c r="F305" s="642"/>
    </row>
    <row r="306" spans="1:6" s="644" customFormat="1" ht="12.75">
      <c r="A306" s="612"/>
      <c r="B306" s="740" t="s">
        <v>818</v>
      </c>
      <c r="C306" s="356"/>
      <c r="D306" s="641"/>
      <c r="E306" s="642"/>
      <c r="F306" s="642"/>
    </row>
    <row r="307" spans="1:6" s="643" customFormat="1" ht="12.75">
      <c r="A307" s="607"/>
      <c r="B307" s="342"/>
      <c r="C307" s="356"/>
      <c r="D307" s="641"/>
      <c r="E307" s="642"/>
      <c r="F307" s="642"/>
    </row>
    <row r="308" spans="1:6" s="643" customFormat="1" ht="369.75">
      <c r="A308" s="614">
        <f>COUNT($A$5:A307)+1</f>
        <v>78</v>
      </c>
      <c r="B308" s="707" t="s">
        <v>861</v>
      </c>
      <c r="C308" s="356"/>
      <c r="D308" s="641"/>
      <c r="E308" s="642"/>
      <c r="F308" s="642"/>
    </row>
    <row r="309" spans="1:2" s="644" customFormat="1" ht="25.5">
      <c r="A309" s="612"/>
      <c r="B309" s="378" t="s">
        <v>819</v>
      </c>
    </row>
    <row r="310" spans="1:6" s="628" customFormat="1" ht="12.75">
      <c r="A310" s="378"/>
      <c r="B310" s="907" t="s">
        <v>862</v>
      </c>
      <c r="C310" s="604" t="s">
        <v>24</v>
      </c>
      <c r="D310" s="684">
        <v>4</v>
      </c>
      <c r="E310" s="908"/>
      <c r="F310" s="732">
        <f>D310*E310</f>
        <v>0</v>
      </c>
    </row>
    <row r="311" spans="1:6" s="644" customFormat="1" ht="25.5">
      <c r="A311" s="612"/>
      <c r="B311" s="907" t="s">
        <v>820</v>
      </c>
      <c r="C311" s="604"/>
      <c r="D311" s="684"/>
      <c r="E311" s="732"/>
      <c r="F311" s="732"/>
    </row>
    <row r="312" spans="1:6" s="628" customFormat="1" ht="12.75">
      <c r="A312" s="378"/>
      <c r="B312" s="907" t="s">
        <v>863</v>
      </c>
      <c r="C312" s="604" t="s">
        <v>24</v>
      </c>
      <c r="D312" s="684">
        <v>1</v>
      </c>
      <c r="E312" s="908"/>
      <c r="F312" s="732">
        <f>D312*E312</f>
        <v>0</v>
      </c>
    </row>
    <row r="313" spans="1:6" s="644" customFormat="1" ht="12.75">
      <c r="A313" s="612"/>
      <c r="B313" s="707"/>
      <c r="C313" s="604"/>
      <c r="D313" s="684"/>
      <c r="E313" s="732"/>
      <c r="F313" s="732"/>
    </row>
    <row r="314" spans="1:6" s="643" customFormat="1" ht="38.25">
      <c r="A314" s="614">
        <f>COUNT($A$5:A313)+1</f>
        <v>79</v>
      </c>
      <c r="B314" s="731" t="s">
        <v>821</v>
      </c>
      <c r="C314" s="356"/>
      <c r="D314" s="641"/>
      <c r="E314" s="642"/>
      <c r="F314" s="642"/>
    </row>
    <row r="315" spans="1:6" s="644" customFormat="1" ht="12.75">
      <c r="A315" s="612"/>
      <c r="B315" s="603"/>
      <c r="C315" s="356" t="s">
        <v>24</v>
      </c>
      <c r="D315" s="641">
        <v>3</v>
      </c>
      <c r="E315" s="319"/>
      <c r="F315" s="642">
        <f>D315*E315</f>
        <v>0</v>
      </c>
    </row>
    <row r="316" spans="1:6" s="644" customFormat="1" ht="12.75">
      <c r="A316" s="612"/>
      <c r="B316" s="603"/>
      <c r="C316" s="356"/>
      <c r="D316" s="641"/>
      <c r="E316" s="642"/>
      <c r="F316" s="642"/>
    </row>
    <row r="317" spans="1:6" s="643" customFormat="1" ht="12.75">
      <c r="A317" s="614">
        <f>COUNT($A$5:A316)+1</f>
        <v>80</v>
      </c>
      <c r="B317" s="731" t="s">
        <v>864</v>
      </c>
      <c r="C317" s="356"/>
      <c r="D317" s="641"/>
      <c r="E317" s="642"/>
      <c r="F317" s="642"/>
    </row>
    <row r="318" spans="1:6" s="644" customFormat="1" ht="12.75">
      <c r="A318" s="612"/>
      <c r="B318" s="603"/>
      <c r="C318" s="356" t="s">
        <v>24</v>
      </c>
      <c r="D318" s="641">
        <v>2</v>
      </c>
      <c r="E318" s="319"/>
      <c r="F318" s="642">
        <f>D318*E318</f>
        <v>0</v>
      </c>
    </row>
    <row r="319" spans="1:6" s="644" customFormat="1" ht="12.75">
      <c r="A319" s="612"/>
      <c r="B319" s="603"/>
      <c r="C319" s="356"/>
      <c r="D319" s="641"/>
      <c r="E319" s="642"/>
      <c r="F319" s="642"/>
    </row>
    <row r="320" spans="1:6" s="643" customFormat="1" ht="25.5">
      <c r="A320" s="614">
        <f>COUNT($A$5:A319)+1</f>
        <v>81</v>
      </c>
      <c r="B320" s="909" t="s">
        <v>865</v>
      </c>
      <c r="C320" s="356"/>
      <c r="D320" s="641"/>
      <c r="E320" s="642"/>
      <c r="F320" s="642"/>
    </row>
    <row r="321" spans="1:6" s="644" customFormat="1" ht="12.75">
      <c r="A321" s="612"/>
      <c r="B321" s="707"/>
      <c r="C321" s="356" t="s">
        <v>26</v>
      </c>
      <c r="D321" s="641">
        <v>3</v>
      </c>
      <c r="E321" s="642"/>
      <c r="F321" s="642">
        <f>D321*E321</f>
        <v>0</v>
      </c>
    </row>
    <row r="322" spans="1:6" s="643" customFormat="1" ht="12.75">
      <c r="A322" s="607"/>
      <c r="B322" s="342"/>
      <c r="C322" s="356"/>
      <c r="D322" s="641"/>
      <c r="E322" s="642"/>
      <c r="F322" s="642"/>
    </row>
    <row r="323" spans="1:6" s="643" customFormat="1" ht="38.25">
      <c r="A323" s="614">
        <f>COUNT($A$5:A322)+1</f>
        <v>82</v>
      </c>
      <c r="B323" s="909" t="s">
        <v>920</v>
      </c>
      <c r="C323" s="356"/>
      <c r="D323" s="641"/>
      <c r="E323" s="642"/>
      <c r="F323" s="642"/>
    </row>
    <row r="324" spans="1:6" s="644" customFormat="1" ht="12.75">
      <c r="A324" s="612"/>
      <c r="B324" s="707"/>
      <c r="C324" s="356" t="s">
        <v>26</v>
      </c>
      <c r="D324" s="641">
        <v>1.5</v>
      </c>
      <c r="E324" s="642"/>
      <c r="F324" s="642">
        <f>D324*E324</f>
        <v>0</v>
      </c>
    </row>
    <row r="325" spans="1:6" s="643" customFormat="1" ht="12.75">
      <c r="A325" s="607"/>
      <c r="B325" s="342"/>
      <c r="C325" s="356"/>
      <c r="D325" s="641"/>
      <c r="E325" s="642"/>
      <c r="F325" s="642"/>
    </row>
    <row r="326" spans="1:6" s="643" customFormat="1" ht="12.75">
      <c r="A326" s="614">
        <f>COUNT($A$5:A325)+1</f>
        <v>83</v>
      </c>
      <c r="B326" s="909" t="s">
        <v>866</v>
      </c>
      <c r="C326" s="356"/>
      <c r="D326" s="641"/>
      <c r="E326" s="642"/>
      <c r="F326" s="642"/>
    </row>
    <row r="327" spans="1:6" s="644" customFormat="1" ht="12.75">
      <c r="A327" s="612"/>
      <c r="B327" s="603"/>
      <c r="C327" s="356" t="s">
        <v>411</v>
      </c>
      <c r="D327" s="641">
        <v>1</v>
      </c>
      <c r="E327" s="319"/>
      <c r="F327" s="642">
        <f>D327*E327</f>
        <v>0</v>
      </c>
    </row>
    <row r="328" spans="1:6" s="643" customFormat="1" ht="13.5" thickBot="1">
      <c r="A328" s="678"/>
      <c r="B328" s="679" t="s">
        <v>763</v>
      </c>
      <c r="C328" s="733"/>
      <c r="D328" s="734"/>
      <c r="E328" s="735"/>
      <c r="F328" s="736">
        <f>SUM(F174:F327)</f>
        <v>0</v>
      </c>
    </row>
    <row r="329" spans="1:6" s="643" customFormat="1" ht="13.5" thickTop="1">
      <c r="A329" s="607"/>
      <c r="B329" s="342"/>
      <c r="C329" s="356"/>
      <c r="D329" s="641"/>
      <c r="E329" s="642"/>
      <c r="F329" s="642"/>
    </row>
    <row r="330" spans="1:6" s="643" customFormat="1" ht="102">
      <c r="A330" s="614">
        <f>COUNT($A$5:A329)+1</f>
        <v>84</v>
      </c>
      <c r="B330" s="737" t="s">
        <v>867</v>
      </c>
      <c r="C330" s="356" t="s">
        <v>524</v>
      </c>
      <c r="D330" s="318">
        <v>1</v>
      </c>
      <c r="E330" s="320"/>
      <c r="F330" s="642">
        <f>F328*D330/100</f>
        <v>0</v>
      </c>
    </row>
    <row r="331" spans="1:6" s="643" customFormat="1" ht="12.75">
      <c r="A331" s="607"/>
      <c r="B331" s="342"/>
      <c r="C331" s="356"/>
      <c r="D331" s="641"/>
      <c r="E331" s="320"/>
      <c r="F331" s="642"/>
    </row>
    <row r="332" spans="1:6" s="643" customFormat="1" ht="51">
      <c r="A332" s="614">
        <f>COUNT($A$5:A331)+1</f>
        <v>85</v>
      </c>
      <c r="B332" s="731" t="s">
        <v>868</v>
      </c>
      <c r="C332" s="356" t="s">
        <v>524</v>
      </c>
      <c r="D332" s="318">
        <v>0.5</v>
      </c>
      <c r="E332" s="320"/>
      <c r="F332" s="642">
        <f>D332*F328/100</f>
        <v>0</v>
      </c>
    </row>
    <row r="333" spans="1:6" s="643" customFormat="1" ht="12.75">
      <c r="A333" s="607"/>
      <c r="B333" s="342"/>
      <c r="C333" s="356"/>
      <c r="D333" s="641"/>
      <c r="E333" s="320"/>
      <c r="F333" s="642"/>
    </row>
    <row r="334" spans="1:6" s="643" customFormat="1" ht="38.25">
      <c r="A334" s="614">
        <f>COUNT($A$5:A333)+1</f>
        <v>86</v>
      </c>
      <c r="B334" s="910" t="s">
        <v>869</v>
      </c>
      <c r="C334" s="356" t="s">
        <v>524</v>
      </c>
      <c r="D334" s="318">
        <v>0.5</v>
      </c>
      <c r="E334" s="320"/>
      <c r="F334" s="642">
        <f>D334*F328/100</f>
        <v>0</v>
      </c>
    </row>
    <row r="335" spans="1:6" s="643" customFormat="1" ht="12.75">
      <c r="A335" s="607"/>
      <c r="B335" s="342"/>
      <c r="C335" s="356"/>
      <c r="D335" s="641"/>
      <c r="E335" s="320"/>
      <c r="F335" s="642"/>
    </row>
    <row r="336" spans="1:6" s="643" customFormat="1" ht="25.5">
      <c r="A336" s="614">
        <f>COUNT($A$5:A335)+1</f>
        <v>87</v>
      </c>
      <c r="B336" s="359" t="s">
        <v>584</v>
      </c>
      <c r="C336" s="356" t="s">
        <v>524</v>
      </c>
      <c r="D336" s="318">
        <v>0.5</v>
      </c>
      <c r="E336" s="320"/>
      <c r="F336" s="642">
        <f>D336*F328/100</f>
        <v>0</v>
      </c>
    </row>
    <row r="337" spans="1:6" s="739" customFormat="1" ht="12.75">
      <c r="A337" s="607"/>
      <c r="B337" s="342"/>
      <c r="C337" s="356"/>
      <c r="D337" s="641"/>
      <c r="E337" s="320"/>
      <c r="F337" s="642"/>
    </row>
    <row r="338" spans="1:6" s="739" customFormat="1" ht="12.75">
      <c r="A338" s="614">
        <f>COUNT($A$5:A337)+1</f>
        <v>88</v>
      </c>
      <c r="B338" s="730" t="s">
        <v>870</v>
      </c>
      <c r="C338" s="360" t="s">
        <v>524</v>
      </c>
      <c r="D338" s="361">
        <v>1</v>
      </c>
      <c r="E338" s="362"/>
      <c r="F338" s="642">
        <f>F328*D338/100</f>
        <v>0</v>
      </c>
    </row>
    <row r="339" spans="1:6" s="739" customFormat="1" ht="12.75">
      <c r="A339" s="607"/>
      <c r="B339" s="359"/>
      <c r="C339" s="360"/>
      <c r="D339" s="361"/>
      <c r="E339" s="362"/>
      <c r="F339" s="631"/>
    </row>
    <row r="340" spans="1:8" s="739" customFormat="1" ht="12.75">
      <c r="A340" s="607"/>
      <c r="B340" s="359"/>
      <c r="C340" s="360"/>
      <c r="D340" s="361"/>
      <c r="E340" s="362"/>
      <c r="F340" s="631"/>
      <c r="G340" s="738"/>
      <c r="H340" s="738"/>
    </row>
    <row r="341" spans="1:11" s="643" customFormat="1" ht="13.5" thickBot="1">
      <c r="A341" s="678"/>
      <c r="B341" s="679" t="s">
        <v>871</v>
      </c>
      <c r="C341" s="733"/>
      <c r="D341" s="734"/>
      <c r="E341" s="735"/>
      <c r="F341" s="736">
        <f>SUM(F329:F340)+F328</f>
        <v>0</v>
      </c>
      <c r="K341" s="631"/>
    </row>
    <row r="342" spans="1:11" s="643" customFormat="1" ht="13.5" thickTop="1">
      <c r="A342" s="607"/>
      <c r="B342" s="799"/>
      <c r="C342" s="356"/>
      <c r="D342" s="641"/>
      <c r="E342" s="642"/>
      <c r="F342" s="800"/>
      <c r="K342" s="631"/>
    </row>
    <row r="343" spans="2:3" ht="15.75">
      <c r="B343" s="584"/>
      <c r="C343" s="585"/>
    </row>
    <row r="344" spans="1:11" s="476" customFormat="1" ht="15.75">
      <c r="A344" s="590"/>
      <c r="B344" s="472" t="s">
        <v>729</v>
      </c>
      <c r="C344" s="741"/>
      <c r="D344" s="741"/>
      <c r="E344" s="742"/>
      <c r="F344" s="742"/>
      <c r="G344" s="593"/>
      <c r="H344" s="593"/>
      <c r="I344" s="743"/>
      <c r="J344" s="743"/>
      <c r="K344" s="593"/>
    </row>
    <row r="345" spans="1:11" s="476" customFormat="1" ht="15.75">
      <c r="A345" s="590"/>
      <c r="B345" s="594"/>
      <c r="C345" s="741"/>
      <c r="D345" s="741"/>
      <c r="E345" s="742"/>
      <c r="F345" s="742"/>
      <c r="G345" s="593"/>
      <c r="H345" s="593"/>
      <c r="I345" s="743"/>
      <c r="J345" s="743"/>
      <c r="K345" s="593"/>
    </row>
    <row r="346" spans="1:6" s="576" customFormat="1" ht="15" customHeight="1">
      <c r="A346" s="589" t="s">
        <v>483</v>
      </c>
      <c r="B346" s="844" t="s">
        <v>730</v>
      </c>
      <c r="C346" s="845"/>
      <c r="D346" s="845"/>
      <c r="E346" s="845"/>
      <c r="F346" s="845"/>
    </row>
    <row r="347" spans="1:6" s="576" customFormat="1" ht="12.75" customHeight="1">
      <c r="A347" s="484"/>
      <c r="B347" s="419" t="s">
        <v>529</v>
      </c>
      <c r="C347" s="596"/>
      <c r="D347" s="596"/>
      <c r="E347" s="597"/>
      <c r="F347" s="597"/>
    </row>
    <row r="348" spans="1:6" s="576" customFormat="1" ht="13.5" thickBot="1">
      <c r="A348" s="574"/>
      <c r="B348" s="598"/>
      <c r="C348" s="596"/>
      <c r="D348" s="596"/>
      <c r="E348" s="597"/>
      <c r="F348" s="597"/>
    </row>
    <row r="349" spans="1:6" s="310" customFormat="1" ht="12.75">
      <c r="A349" s="380" t="s">
        <v>535</v>
      </c>
      <c r="B349" s="380" t="s">
        <v>534</v>
      </c>
      <c r="C349" s="379" t="s">
        <v>533</v>
      </c>
      <c r="D349" s="379" t="s">
        <v>532</v>
      </c>
      <c r="E349" s="381" t="s">
        <v>530</v>
      </c>
      <c r="F349" s="382" t="s">
        <v>531</v>
      </c>
    </row>
    <row r="350" spans="1:8" s="698" customFormat="1" ht="12.75">
      <c r="A350" s="695"/>
      <c r="B350" s="695"/>
      <c r="C350" s="523"/>
      <c r="D350" s="523"/>
      <c r="E350" s="696"/>
      <c r="F350" s="696"/>
      <c r="G350" s="356"/>
      <c r="H350" s="697"/>
    </row>
    <row r="351" spans="1:20" s="628" customFormat="1" ht="12.75">
      <c r="A351" s="744">
        <f>COUNT($A$3:A350)+1</f>
        <v>89</v>
      </c>
      <c r="B351" s="745" t="s">
        <v>872</v>
      </c>
      <c r="C351" s="746"/>
      <c r="D351" s="661"/>
      <c r="E351" s="661"/>
      <c r="F351" s="747"/>
      <c r="G351" s="748"/>
      <c r="H351" s="749"/>
      <c r="I351" s="750"/>
      <c r="J351" s="626"/>
      <c r="K351" s="626"/>
      <c r="L351" s="626"/>
      <c r="M351" s="627"/>
      <c r="N351" s="626"/>
      <c r="O351" s="626"/>
      <c r="P351" s="626"/>
      <c r="Q351" s="626"/>
      <c r="R351" s="626"/>
      <c r="S351" s="627"/>
      <c r="T351" s="626"/>
    </row>
    <row r="352" spans="1:20" s="628" customFormat="1" ht="51">
      <c r="A352" s="751"/>
      <c r="B352" s="378" t="s">
        <v>892</v>
      </c>
      <c r="C352" s="746"/>
      <c r="D352" s="661"/>
      <c r="E352" s="661"/>
      <c r="F352" s="752"/>
      <c r="G352" s="748"/>
      <c r="H352" s="749"/>
      <c r="I352" s="750"/>
      <c r="J352" s="626"/>
      <c r="K352" s="626"/>
      <c r="L352" s="626"/>
      <c r="M352" s="627"/>
      <c r="N352" s="626"/>
      <c r="O352" s="626"/>
      <c r="P352" s="626"/>
      <c r="Q352" s="626"/>
      <c r="R352" s="626"/>
      <c r="S352" s="627"/>
      <c r="T352" s="626"/>
    </row>
    <row r="353" spans="1:20" s="628" customFormat="1" ht="12.75">
      <c r="A353" s="751"/>
      <c r="B353" s="751" t="s">
        <v>893</v>
      </c>
      <c r="C353" s="746"/>
      <c r="D353" s="661"/>
      <c r="E353" s="661"/>
      <c r="F353" s="747"/>
      <c r="G353" s="748"/>
      <c r="H353" s="749"/>
      <c r="I353" s="753"/>
      <c r="J353" s="626"/>
      <c r="K353" s="626"/>
      <c r="L353" s="626"/>
      <c r="M353" s="627"/>
      <c r="N353" s="626"/>
      <c r="O353" s="626"/>
      <c r="P353" s="626"/>
      <c r="Q353" s="626"/>
      <c r="R353" s="626"/>
      <c r="S353" s="627"/>
      <c r="T353" s="626"/>
    </row>
    <row r="354" spans="1:20" s="628" customFormat="1" ht="12.75">
      <c r="A354" s="751"/>
      <c r="B354" s="751" t="s">
        <v>873</v>
      </c>
      <c r="C354" s="746"/>
      <c r="D354" s="661"/>
      <c r="E354" s="661"/>
      <c r="F354" s="747"/>
      <c r="G354" s="748"/>
      <c r="H354" s="749"/>
      <c r="I354" s="753"/>
      <c r="J354" s="626"/>
      <c r="K354" s="626"/>
      <c r="L354" s="626"/>
      <c r="M354" s="627"/>
      <c r="N354" s="626"/>
      <c r="O354" s="626"/>
      <c r="P354" s="626"/>
      <c r="Q354" s="626"/>
      <c r="R354" s="626"/>
      <c r="S354" s="627"/>
      <c r="T354" s="626"/>
    </row>
    <row r="355" spans="1:20" s="628" customFormat="1" ht="12.75">
      <c r="A355" s="751"/>
      <c r="B355" s="751" t="s">
        <v>874</v>
      </c>
      <c r="C355" s="746"/>
      <c r="D355" s="661"/>
      <c r="E355" s="661"/>
      <c r="F355" s="747"/>
      <c r="G355" s="748"/>
      <c r="H355" s="749"/>
      <c r="I355" s="753"/>
      <c r="J355" s="626"/>
      <c r="K355" s="626"/>
      <c r="L355" s="626"/>
      <c r="M355" s="627"/>
      <c r="N355" s="626"/>
      <c r="O355" s="626"/>
      <c r="P355" s="626"/>
      <c r="Q355" s="626"/>
      <c r="R355" s="626"/>
      <c r="S355" s="627"/>
      <c r="T355" s="626"/>
    </row>
    <row r="356" spans="1:20" s="628" customFormat="1" ht="38.25">
      <c r="A356" s="751"/>
      <c r="B356" s="751" t="s">
        <v>894</v>
      </c>
      <c r="C356" s="746"/>
      <c r="D356" s="661"/>
      <c r="E356" s="661"/>
      <c r="F356" s="747"/>
      <c r="G356" s="748"/>
      <c r="H356" s="749"/>
      <c r="I356" s="753"/>
      <c r="J356" s="626"/>
      <c r="K356" s="626"/>
      <c r="L356" s="626"/>
      <c r="M356" s="627"/>
      <c r="N356" s="626"/>
      <c r="O356" s="626"/>
      <c r="P356" s="626"/>
      <c r="Q356" s="626"/>
      <c r="R356" s="626"/>
      <c r="S356" s="627"/>
      <c r="T356" s="626"/>
    </row>
    <row r="357" spans="1:19" s="628" customFormat="1" ht="12.75">
      <c r="A357" s="754"/>
      <c r="B357" s="911" t="s">
        <v>895</v>
      </c>
      <c r="C357" s="755"/>
      <c r="D357" s="756"/>
      <c r="E357" s="757"/>
      <c r="F357" s="758"/>
      <c r="G357" s="749"/>
      <c r="H357" s="759"/>
      <c r="I357" s="626"/>
      <c r="J357" s="626"/>
      <c r="K357" s="626"/>
      <c r="L357" s="627"/>
      <c r="M357" s="626"/>
      <c r="N357" s="626"/>
      <c r="O357" s="626"/>
      <c r="P357" s="626"/>
      <c r="Q357" s="626"/>
      <c r="R357" s="627"/>
      <c r="S357" s="626"/>
    </row>
    <row r="358" spans="1:19" s="628" customFormat="1" ht="12.75">
      <c r="A358" s="754"/>
      <c r="B358" s="760" t="s">
        <v>896</v>
      </c>
      <c r="C358" s="755"/>
      <c r="D358" s="756"/>
      <c r="E358" s="757"/>
      <c r="F358" s="758"/>
      <c r="G358" s="749"/>
      <c r="H358" s="759"/>
      <c r="I358" s="626"/>
      <c r="J358" s="626"/>
      <c r="K358" s="626"/>
      <c r="L358" s="627"/>
      <c r="M358" s="626"/>
      <c r="N358" s="626"/>
      <c r="O358" s="626"/>
      <c r="P358" s="626"/>
      <c r="Q358" s="626"/>
      <c r="R358" s="627"/>
      <c r="S358" s="626"/>
    </row>
    <row r="359" spans="1:19" s="628" customFormat="1" ht="12.75">
      <c r="A359" s="754"/>
      <c r="B359" s="760" t="s">
        <v>897</v>
      </c>
      <c r="C359" s="755"/>
      <c r="D359" s="756"/>
      <c r="E359" s="757"/>
      <c r="F359" s="758"/>
      <c r="G359" s="749"/>
      <c r="H359" s="759"/>
      <c r="I359" s="626"/>
      <c r="J359" s="626"/>
      <c r="K359" s="626"/>
      <c r="L359" s="627"/>
      <c r="M359" s="626"/>
      <c r="N359" s="626"/>
      <c r="O359" s="626"/>
      <c r="P359" s="626"/>
      <c r="Q359" s="626"/>
      <c r="R359" s="627"/>
      <c r="S359" s="626"/>
    </row>
    <row r="360" spans="1:19" s="628" customFormat="1" ht="25.5">
      <c r="A360" s="754"/>
      <c r="B360" s="760" t="s">
        <v>898</v>
      </c>
      <c r="C360" s="755"/>
      <c r="D360" s="756"/>
      <c r="E360" s="757"/>
      <c r="F360" s="758"/>
      <c r="G360" s="749"/>
      <c r="H360" s="759"/>
      <c r="I360" s="626"/>
      <c r="J360" s="626"/>
      <c r="K360" s="626"/>
      <c r="L360" s="627"/>
      <c r="M360" s="626"/>
      <c r="N360" s="626"/>
      <c r="O360" s="626"/>
      <c r="P360" s="626"/>
      <c r="Q360" s="626"/>
      <c r="R360" s="627"/>
      <c r="S360" s="626"/>
    </row>
    <row r="361" spans="1:19" s="628" customFormat="1" ht="12.75">
      <c r="A361" s="754"/>
      <c r="B361" s="760" t="s">
        <v>899</v>
      </c>
      <c r="C361" s="755"/>
      <c r="D361" s="756"/>
      <c r="E361" s="757"/>
      <c r="F361" s="758"/>
      <c r="G361" s="749"/>
      <c r="H361" s="759"/>
      <c r="I361" s="626"/>
      <c r="J361" s="626"/>
      <c r="K361" s="626"/>
      <c r="L361" s="627"/>
      <c r="M361" s="626"/>
      <c r="N361" s="626"/>
      <c r="O361" s="626"/>
      <c r="P361" s="626"/>
      <c r="Q361" s="626"/>
      <c r="R361" s="627"/>
      <c r="S361" s="626"/>
    </row>
    <row r="362" spans="1:19" s="628" customFormat="1" ht="12.75">
      <c r="A362" s="754"/>
      <c r="B362" s="760" t="s">
        <v>900</v>
      </c>
      <c r="C362" s="755"/>
      <c r="D362" s="756"/>
      <c r="E362" s="757"/>
      <c r="F362" s="758"/>
      <c r="G362" s="749"/>
      <c r="H362" s="759"/>
      <c r="I362" s="626"/>
      <c r="J362" s="626"/>
      <c r="K362" s="626"/>
      <c r="L362" s="627"/>
      <c r="M362" s="626"/>
      <c r="N362" s="626"/>
      <c r="O362" s="626"/>
      <c r="P362" s="626"/>
      <c r="Q362" s="626"/>
      <c r="R362" s="627"/>
      <c r="S362" s="626"/>
    </row>
    <row r="363" spans="1:19" s="628" customFormat="1" ht="12.75">
      <c r="A363" s="754"/>
      <c r="B363" s="760" t="s">
        <v>901</v>
      </c>
      <c r="C363" s="755"/>
      <c r="D363" s="756"/>
      <c r="E363" s="757"/>
      <c r="F363" s="758"/>
      <c r="G363" s="749"/>
      <c r="H363" s="759"/>
      <c r="I363" s="626"/>
      <c r="J363" s="626"/>
      <c r="K363" s="626"/>
      <c r="L363" s="627"/>
      <c r="M363" s="626"/>
      <c r="N363" s="626"/>
      <c r="O363" s="626"/>
      <c r="P363" s="626"/>
      <c r="Q363" s="626"/>
      <c r="R363" s="627"/>
      <c r="S363" s="626"/>
    </row>
    <row r="364" spans="1:19" s="628" customFormat="1" ht="12.75">
      <c r="A364" s="754"/>
      <c r="B364" s="760" t="s">
        <v>902</v>
      </c>
      <c r="C364" s="755"/>
      <c r="D364" s="756"/>
      <c r="E364" s="757"/>
      <c r="F364" s="758"/>
      <c r="G364" s="749"/>
      <c r="H364" s="759"/>
      <c r="I364" s="626"/>
      <c r="J364" s="626"/>
      <c r="K364" s="626"/>
      <c r="L364" s="627"/>
      <c r="M364" s="626"/>
      <c r="N364" s="626"/>
      <c r="O364" s="626"/>
      <c r="P364" s="626"/>
      <c r="Q364" s="626"/>
      <c r="R364" s="627"/>
      <c r="S364" s="626"/>
    </row>
    <row r="365" spans="1:20" s="628" customFormat="1" ht="12.75">
      <c r="A365" s="761"/>
      <c r="B365" s="912" t="s">
        <v>903</v>
      </c>
      <c r="C365" s="661"/>
      <c r="D365" s="756"/>
      <c r="E365" s="756"/>
      <c r="F365" s="762"/>
      <c r="G365" s="763"/>
      <c r="H365" s="749"/>
      <c r="I365" s="764"/>
      <c r="J365" s="626"/>
      <c r="K365" s="626"/>
      <c r="L365" s="626"/>
      <c r="M365" s="627"/>
      <c r="N365" s="626"/>
      <c r="O365" s="626"/>
      <c r="P365" s="626"/>
      <c r="Q365" s="626"/>
      <c r="R365" s="626"/>
      <c r="S365" s="627"/>
      <c r="T365" s="626"/>
    </row>
    <row r="366" spans="1:20" s="628" customFormat="1" ht="12.75">
      <c r="A366" s="765"/>
      <c r="B366" s="751"/>
      <c r="C366" s="661" t="s">
        <v>411</v>
      </c>
      <c r="D366" s="756">
        <v>1</v>
      </c>
      <c r="E366" s="319"/>
      <c r="F366" s="642">
        <f>D366*E366</f>
        <v>0</v>
      </c>
      <c r="G366" s="766"/>
      <c r="H366" s="767"/>
      <c r="I366" s="625"/>
      <c r="J366" s="626"/>
      <c r="K366" s="626"/>
      <c r="L366" s="626"/>
      <c r="M366" s="627"/>
      <c r="N366" s="626"/>
      <c r="O366" s="626"/>
      <c r="P366" s="626"/>
      <c r="Q366" s="626"/>
      <c r="R366" s="626"/>
      <c r="S366" s="627"/>
      <c r="T366" s="626"/>
    </row>
    <row r="367" spans="1:19" s="628" customFormat="1" ht="12.75">
      <c r="A367" s="663">
        <f>COUNT($A$4:A366)+1</f>
        <v>90</v>
      </c>
      <c r="B367" s="768" t="s">
        <v>875</v>
      </c>
      <c r="C367" s="761"/>
      <c r="D367" s="761"/>
      <c r="E367" s="913"/>
      <c r="F367" s="769"/>
      <c r="G367" s="625"/>
      <c r="H367" s="625"/>
      <c r="I367" s="626"/>
      <c r="J367" s="626"/>
      <c r="K367" s="626"/>
      <c r="L367" s="627"/>
      <c r="M367" s="626"/>
      <c r="N367" s="626"/>
      <c r="O367" s="626"/>
      <c r="P367" s="626"/>
      <c r="Q367" s="626"/>
      <c r="R367" s="627"/>
      <c r="S367" s="626"/>
    </row>
    <row r="368" spans="1:19" s="628" customFormat="1" ht="25.5">
      <c r="A368" s="770"/>
      <c r="B368" s="768" t="s">
        <v>904</v>
      </c>
      <c r="C368" s="761"/>
      <c r="D368" s="761"/>
      <c r="E368" s="913"/>
      <c r="F368" s="769"/>
      <c r="G368" s="625"/>
      <c r="H368" s="625"/>
      <c r="I368" s="626"/>
      <c r="J368" s="626"/>
      <c r="K368" s="626"/>
      <c r="L368" s="627"/>
      <c r="M368" s="626"/>
      <c r="N368" s="626"/>
      <c r="O368" s="626"/>
      <c r="P368" s="626"/>
      <c r="Q368" s="626"/>
      <c r="R368" s="627"/>
      <c r="S368" s="626"/>
    </row>
    <row r="369" spans="1:19" s="628" customFormat="1" ht="12.75">
      <c r="A369" s="768"/>
      <c r="B369" s="915" t="s">
        <v>905</v>
      </c>
      <c r="C369" s="914"/>
      <c r="D369" s="914"/>
      <c r="E369" s="914"/>
      <c r="G369" s="625"/>
      <c r="H369" s="625"/>
      <c r="I369" s="626"/>
      <c r="J369" s="626"/>
      <c r="K369" s="626"/>
      <c r="L369" s="627"/>
      <c r="M369" s="626"/>
      <c r="N369" s="626"/>
      <c r="O369" s="626"/>
      <c r="P369" s="626"/>
      <c r="Q369" s="626"/>
      <c r="R369" s="627"/>
      <c r="S369" s="626"/>
    </row>
    <row r="370" spans="1:19" s="628" customFormat="1" ht="12.75">
      <c r="A370" s="768"/>
      <c r="B370" s="916" t="s">
        <v>876</v>
      </c>
      <c r="C370" s="761" t="s">
        <v>24</v>
      </c>
      <c r="D370" s="761">
        <v>2</v>
      </c>
      <c r="E370" s="913"/>
      <c r="F370" s="769">
        <f>D370*E370</f>
        <v>0</v>
      </c>
      <c r="G370" s="625"/>
      <c r="H370" s="625"/>
      <c r="I370" s="626"/>
      <c r="J370" s="626"/>
      <c r="K370" s="626"/>
      <c r="L370" s="627"/>
      <c r="M370" s="626"/>
      <c r="N370" s="626"/>
      <c r="O370" s="626"/>
      <c r="P370" s="626"/>
      <c r="Q370" s="626"/>
      <c r="R370" s="627"/>
      <c r="S370" s="626"/>
    </row>
    <row r="371" spans="1:19" s="628" customFormat="1" ht="12.75">
      <c r="A371" s="771"/>
      <c r="B371" s="768"/>
      <c r="C371" s="761"/>
      <c r="D371" s="761"/>
      <c r="E371" s="913"/>
      <c r="F371" s="769"/>
      <c r="G371" s="625"/>
      <c r="H371" s="625"/>
      <c r="I371" s="626"/>
      <c r="J371" s="626"/>
      <c r="K371" s="626"/>
      <c r="L371" s="627"/>
      <c r="M371" s="626"/>
      <c r="N371" s="626"/>
      <c r="O371" s="626"/>
      <c r="P371" s="626"/>
      <c r="Q371" s="626"/>
      <c r="R371" s="627"/>
      <c r="S371" s="626"/>
    </row>
    <row r="372" spans="1:11" s="644" customFormat="1" ht="63.75">
      <c r="A372" s="614">
        <f>COUNT($A$5:A366)+1</f>
        <v>90</v>
      </c>
      <c r="B372" s="917" t="s">
        <v>877</v>
      </c>
      <c r="C372" s="326"/>
      <c r="D372" s="326"/>
      <c r="E372" s="642"/>
      <c r="F372" s="642"/>
      <c r="G372" s="643"/>
      <c r="H372" s="643"/>
      <c r="I372" s="631"/>
      <c r="J372" s="643"/>
      <c r="K372" s="631"/>
    </row>
    <row r="373" spans="1:11" s="644" customFormat="1" ht="12.75">
      <c r="A373" s="612"/>
      <c r="B373" s="706" t="s">
        <v>878</v>
      </c>
      <c r="C373" s="356" t="s">
        <v>484</v>
      </c>
      <c r="D373" s="356">
        <v>8</v>
      </c>
      <c r="E373" s="913"/>
      <c r="F373" s="642">
        <f>D373*E373</f>
        <v>0</v>
      </c>
      <c r="G373" s="643"/>
      <c r="H373" s="643"/>
      <c r="I373" s="631"/>
      <c r="J373" s="643"/>
      <c r="K373" s="631"/>
    </row>
    <row r="374" spans="1:11" s="644" customFormat="1" ht="12.75">
      <c r="A374" s="612"/>
      <c r="B374" s="706" t="s">
        <v>879</v>
      </c>
      <c r="C374" s="356" t="s">
        <v>484</v>
      </c>
      <c r="D374" s="356">
        <v>11</v>
      </c>
      <c r="E374" s="913"/>
      <c r="F374" s="642">
        <f>D374*E374</f>
        <v>0</v>
      </c>
      <c r="G374" s="643"/>
      <c r="H374" s="643"/>
      <c r="I374" s="631"/>
      <c r="J374" s="643"/>
      <c r="K374" s="631"/>
    </row>
    <row r="375" spans="1:11" s="644" customFormat="1" ht="12.75">
      <c r="A375" s="612"/>
      <c r="B375" s="706"/>
      <c r="C375" s="356"/>
      <c r="D375" s="356"/>
      <c r="E375" s="642"/>
      <c r="F375" s="642"/>
      <c r="G375" s="643"/>
      <c r="H375" s="643"/>
      <c r="I375" s="631"/>
      <c r="J375" s="643"/>
      <c r="K375" s="631"/>
    </row>
    <row r="376" spans="1:19" s="628" customFormat="1" ht="51">
      <c r="A376" s="663">
        <f>COUNT($A$4:A374)+1</f>
        <v>92</v>
      </c>
      <c r="B376" s="768" t="s">
        <v>906</v>
      </c>
      <c r="C376" s="893" t="s">
        <v>56</v>
      </c>
      <c r="D376" s="893">
        <v>1200</v>
      </c>
      <c r="E376" s="913"/>
      <c r="F376" s="769">
        <f>D376*E376</f>
        <v>0</v>
      </c>
      <c r="G376" s="773"/>
      <c r="H376" s="774"/>
      <c r="I376" s="715"/>
      <c r="J376" s="626"/>
      <c r="K376" s="626"/>
      <c r="L376" s="627"/>
      <c r="M376" s="626"/>
      <c r="N376" s="626"/>
      <c r="O376" s="626"/>
      <c r="P376" s="626"/>
      <c r="Q376" s="626"/>
      <c r="R376" s="627"/>
      <c r="S376" s="626"/>
    </row>
    <row r="377" spans="1:19" s="628" customFormat="1" ht="12.75">
      <c r="A377" s="775"/>
      <c r="B377" s="768"/>
      <c r="C377" s="893"/>
      <c r="D377" s="918"/>
      <c r="E377" s="913"/>
      <c r="F377" s="769"/>
      <c r="G377" s="774"/>
      <c r="H377" s="774"/>
      <c r="I377" s="715"/>
      <c r="J377" s="626"/>
      <c r="K377" s="626"/>
      <c r="L377" s="627"/>
      <c r="M377" s="626"/>
      <c r="N377" s="626"/>
      <c r="O377" s="626"/>
      <c r="P377" s="626"/>
      <c r="Q377" s="626"/>
      <c r="R377" s="627"/>
      <c r="S377" s="626"/>
    </row>
    <row r="378" spans="1:19" s="628" customFormat="1" ht="25.5">
      <c r="A378" s="744">
        <f>COUNT($A$3:A376)+1</f>
        <v>93</v>
      </c>
      <c r="B378" s="768" t="s">
        <v>907</v>
      </c>
      <c r="C378" s="893"/>
      <c r="D378" s="918"/>
      <c r="E378" s="913"/>
      <c r="F378" s="769"/>
      <c r="G378" s="625"/>
      <c r="H378" s="625"/>
      <c r="I378" s="626"/>
      <c r="J378" s="626"/>
      <c r="K378" s="626"/>
      <c r="L378" s="627"/>
      <c r="M378" s="626"/>
      <c r="N378" s="626"/>
      <c r="O378" s="626"/>
      <c r="P378" s="626"/>
      <c r="Q378" s="626"/>
      <c r="R378" s="627"/>
      <c r="S378" s="626"/>
    </row>
    <row r="379" spans="1:19" s="628" customFormat="1" ht="12.75">
      <c r="A379" s="775"/>
      <c r="B379" s="770" t="s">
        <v>880</v>
      </c>
      <c r="C379" s="893" t="s">
        <v>26</v>
      </c>
      <c r="D379" s="918">
        <v>140</v>
      </c>
      <c r="E379" s="913"/>
      <c r="F379" s="769">
        <f>D379*E379</f>
        <v>0</v>
      </c>
      <c r="G379" s="625"/>
      <c r="H379" s="625"/>
      <c r="I379" s="626"/>
      <c r="J379" s="626"/>
      <c r="K379" s="626"/>
      <c r="L379" s="627"/>
      <c r="M379" s="626"/>
      <c r="N379" s="626"/>
      <c r="O379" s="626"/>
      <c r="P379" s="626"/>
      <c r="Q379" s="626"/>
      <c r="R379" s="627"/>
      <c r="S379" s="626"/>
    </row>
    <row r="380" spans="1:19" s="628" customFormat="1" ht="12.75">
      <c r="A380" s="775"/>
      <c r="B380" s="771"/>
      <c r="C380" s="661"/>
      <c r="D380" s="746"/>
      <c r="E380" s="769"/>
      <c r="F380" s="769"/>
      <c r="G380" s="625"/>
      <c r="H380" s="625"/>
      <c r="I380" s="626"/>
      <c r="J380" s="626"/>
      <c r="K380" s="626"/>
      <c r="L380" s="627"/>
      <c r="M380" s="626"/>
      <c r="N380" s="626"/>
      <c r="O380" s="626"/>
      <c r="P380" s="626"/>
      <c r="Q380" s="626"/>
      <c r="R380" s="627"/>
      <c r="S380" s="626"/>
    </row>
    <row r="381" spans="1:13" s="643" customFormat="1" ht="38.25">
      <c r="A381" s="614">
        <f>COUNT($A$5:A380)+1</f>
        <v>94</v>
      </c>
      <c r="B381" s="776" t="s">
        <v>881</v>
      </c>
      <c r="C381" s="356"/>
      <c r="E381" s="642"/>
      <c r="F381" s="642"/>
      <c r="J381" s="631"/>
      <c r="K381" s="631"/>
      <c r="M381" s="631"/>
    </row>
    <row r="382" spans="1:11" s="644" customFormat="1" ht="12.75">
      <c r="A382" s="612"/>
      <c r="B382" s="772" t="s">
        <v>910</v>
      </c>
      <c r="C382" s="356" t="s">
        <v>24</v>
      </c>
      <c r="D382" s="356">
        <v>1</v>
      </c>
      <c r="E382" s="642"/>
      <c r="F382" s="642">
        <f>D382*E382</f>
        <v>0</v>
      </c>
      <c r="G382" s="643"/>
      <c r="H382" s="643"/>
      <c r="I382" s="631"/>
      <c r="J382" s="643"/>
      <c r="K382" s="631"/>
    </row>
    <row r="383" spans="1:11" s="643" customFormat="1" ht="12.75">
      <c r="A383" s="607"/>
      <c r="B383" s="342"/>
      <c r="C383" s="356"/>
      <c r="D383" s="641"/>
      <c r="E383" s="641"/>
      <c r="F383" s="641"/>
      <c r="G383" s="631"/>
      <c r="H383" s="631"/>
      <c r="K383" s="631"/>
    </row>
    <row r="384" spans="1:13" s="643" customFormat="1" ht="38.25">
      <c r="A384" s="614">
        <f>COUNT($A$5:A383)+1</f>
        <v>95</v>
      </c>
      <c r="B384" s="903" t="s">
        <v>908</v>
      </c>
      <c r="J384" s="631"/>
      <c r="K384" s="631"/>
      <c r="M384" s="631"/>
    </row>
    <row r="385" spans="1:11" s="644" customFormat="1" ht="12.75">
      <c r="A385" s="612"/>
      <c r="B385" s="280" t="s">
        <v>879</v>
      </c>
      <c r="C385" s="356" t="s">
        <v>24</v>
      </c>
      <c r="D385" s="356">
        <v>1</v>
      </c>
      <c r="E385" s="642"/>
      <c r="F385" s="642">
        <f>D385*E385</f>
        <v>0</v>
      </c>
      <c r="G385" s="643"/>
      <c r="H385" s="643"/>
      <c r="I385" s="631"/>
      <c r="J385" s="643"/>
      <c r="K385" s="631"/>
    </row>
    <row r="386" spans="1:11" s="721" customFormat="1" ht="12.75">
      <c r="A386" s="777"/>
      <c r="B386" s="778"/>
      <c r="C386" s="779"/>
      <c r="D386" s="779"/>
      <c r="E386" s="357"/>
      <c r="F386" s="357"/>
      <c r="G386" s="720"/>
      <c r="H386" s="720"/>
      <c r="I386" s="719"/>
      <c r="J386" s="720"/>
      <c r="K386" s="719"/>
    </row>
    <row r="387" spans="1:8" s="628" customFormat="1" ht="12.75">
      <c r="A387" s="614">
        <f>COUNT($A$5:A386)+1</f>
        <v>96</v>
      </c>
      <c r="B387" s="601" t="s">
        <v>882</v>
      </c>
      <c r="C387" s="645"/>
      <c r="D387" s="645"/>
      <c r="F387" s="647"/>
      <c r="G387" s="647"/>
      <c r="H387" s="648"/>
    </row>
    <row r="388" spans="1:8" s="628" customFormat="1" ht="25.5">
      <c r="A388" s="645"/>
      <c r="B388" s="601" t="s">
        <v>909</v>
      </c>
      <c r="C388" s="645"/>
      <c r="D388" s="645"/>
      <c r="F388" s="647"/>
      <c r="G388" s="647"/>
      <c r="H388" s="648"/>
    </row>
    <row r="389" spans="1:6" s="782" customFormat="1" ht="12.75">
      <c r="A389" s="780"/>
      <c r="B389" s="781" t="s">
        <v>911</v>
      </c>
      <c r="C389" s="780" t="s">
        <v>24</v>
      </c>
      <c r="D389" s="780">
        <v>1</v>
      </c>
      <c r="E389" s="319"/>
      <c r="F389" s="642">
        <f>D389*E389</f>
        <v>0</v>
      </c>
    </row>
    <row r="390" spans="1:6" s="782" customFormat="1" ht="12.75">
      <c r="A390" s="780"/>
      <c r="B390" s="781" t="s">
        <v>910</v>
      </c>
      <c r="C390" s="780" t="s">
        <v>24</v>
      </c>
      <c r="D390" s="780">
        <v>2</v>
      </c>
      <c r="E390" s="319"/>
      <c r="F390" s="642">
        <f>D390*E390</f>
        <v>0</v>
      </c>
    </row>
    <row r="391" spans="1:13" s="643" customFormat="1" ht="12.75">
      <c r="A391" s="607"/>
      <c r="B391" s="342"/>
      <c r="J391" s="631"/>
      <c r="K391" s="631"/>
      <c r="M391" s="631"/>
    </row>
    <row r="392" spans="1:13" s="643" customFormat="1" ht="25.5">
      <c r="A392" s="614">
        <f>COUNT($A$5:A391)+1</f>
        <v>97</v>
      </c>
      <c r="B392" s="603" t="s">
        <v>912</v>
      </c>
      <c r="C392" s="356"/>
      <c r="E392" s="642"/>
      <c r="F392" s="642"/>
      <c r="J392" s="631"/>
      <c r="K392" s="631"/>
      <c r="M392" s="631"/>
    </row>
    <row r="393" spans="1:11" s="644" customFormat="1" ht="12.75">
      <c r="A393" s="612"/>
      <c r="B393" s="280" t="s">
        <v>883</v>
      </c>
      <c r="C393" s="356" t="s">
        <v>24</v>
      </c>
      <c r="D393" s="356">
        <v>1</v>
      </c>
      <c r="E393" s="769"/>
      <c r="F393" s="642">
        <f>D393*E393</f>
        <v>0</v>
      </c>
      <c r="G393" s="643"/>
      <c r="H393" s="643"/>
      <c r="I393" s="631"/>
      <c r="J393" s="643"/>
      <c r="K393" s="631"/>
    </row>
    <row r="394" spans="1:7" s="782" customFormat="1" ht="12.75">
      <c r="A394" s="783"/>
      <c r="B394" s="509"/>
      <c r="C394" s="647"/>
      <c r="D394" s="647"/>
      <c r="E394" s="605"/>
      <c r="F394" s="605"/>
      <c r="G394" s="728"/>
    </row>
    <row r="395" spans="1:7" s="782" customFormat="1" ht="12.75">
      <c r="A395" s="784">
        <f>COUNT($A$5:A393)+1</f>
        <v>98</v>
      </c>
      <c r="B395" s="785" t="s">
        <v>884</v>
      </c>
      <c r="C395" s="647"/>
      <c r="D395" s="676"/>
      <c r="E395" s="769"/>
      <c r="G395" s="728"/>
    </row>
    <row r="396" spans="1:7" s="782" customFormat="1" ht="76.5">
      <c r="A396" s="784"/>
      <c r="B396" s="785" t="s">
        <v>913</v>
      </c>
      <c r="C396" s="647"/>
      <c r="D396" s="676"/>
      <c r="E396" s="769"/>
      <c r="G396" s="728"/>
    </row>
    <row r="397" spans="1:7" s="782" customFormat="1" ht="12.75">
      <c r="A397" s="786"/>
      <c r="B397" s="907" t="s">
        <v>914</v>
      </c>
      <c r="C397" s="647"/>
      <c r="D397" s="676"/>
      <c r="E397" s="769"/>
      <c r="G397" s="728"/>
    </row>
    <row r="398" spans="1:8" s="782" customFormat="1" ht="12.75">
      <c r="A398" s="787"/>
      <c r="B398" s="788" t="s">
        <v>885</v>
      </c>
      <c r="C398" s="647" t="s">
        <v>24</v>
      </c>
      <c r="D398" s="508">
        <v>1</v>
      </c>
      <c r="E398" s="605"/>
      <c r="F398" s="605">
        <f>D398*E398</f>
        <v>0</v>
      </c>
      <c r="H398" s="728"/>
    </row>
    <row r="399" spans="1:7" s="782" customFormat="1" ht="12.75">
      <c r="A399" s="787"/>
      <c r="B399" s="788"/>
      <c r="C399" s="647"/>
      <c r="D399" s="508"/>
      <c r="E399" s="605"/>
      <c r="F399" s="605"/>
      <c r="G399" s="728"/>
    </row>
    <row r="400" spans="1:8" s="782" customFormat="1" ht="25.5">
      <c r="A400" s="784">
        <f>COUNT($A$5:A397)+1</f>
        <v>99</v>
      </c>
      <c r="B400" s="789" t="s">
        <v>915</v>
      </c>
      <c r="C400" s="647"/>
      <c r="D400" s="676"/>
      <c r="E400" s="790"/>
      <c r="F400" s="769"/>
      <c r="H400" s="728"/>
    </row>
    <row r="401" spans="1:8" s="782" customFormat="1" ht="12.75">
      <c r="A401" s="786"/>
      <c r="B401" s="907" t="s">
        <v>914</v>
      </c>
      <c r="C401" s="647"/>
      <c r="D401" s="676"/>
      <c r="E401" s="790"/>
      <c r="F401" s="769"/>
      <c r="H401" s="728"/>
    </row>
    <row r="402" spans="1:8" s="782" customFormat="1" ht="12.75">
      <c r="A402" s="787"/>
      <c r="B402" s="788" t="s">
        <v>886</v>
      </c>
      <c r="C402" s="647" t="s">
        <v>24</v>
      </c>
      <c r="D402" s="508">
        <v>4</v>
      </c>
      <c r="E402" s="769"/>
      <c r="F402" s="642">
        <f>D402*E402</f>
        <v>0</v>
      </c>
      <c r="H402" s="728"/>
    </row>
    <row r="403" spans="1:8" s="782" customFormat="1" ht="12.75">
      <c r="A403" s="787"/>
      <c r="B403" s="788" t="s">
        <v>887</v>
      </c>
      <c r="C403" s="647" t="s">
        <v>24</v>
      </c>
      <c r="D403" s="508">
        <v>13</v>
      </c>
      <c r="E403" s="769"/>
      <c r="F403" s="642">
        <f>D403*E403</f>
        <v>0</v>
      </c>
      <c r="H403" s="728"/>
    </row>
    <row r="404" spans="1:11" s="476" customFormat="1" ht="12.75">
      <c r="A404" s="589"/>
      <c r="B404" s="469"/>
      <c r="C404" s="440"/>
      <c r="D404" s="440"/>
      <c r="E404" s="791"/>
      <c r="F404" s="791"/>
      <c r="G404" s="457"/>
      <c r="H404" s="457"/>
      <c r="K404" s="457"/>
    </row>
    <row r="405" spans="1:7" s="782" customFormat="1" ht="12.75">
      <c r="A405" s="589"/>
      <c r="B405" s="788"/>
      <c r="C405" s="647"/>
      <c r="D405" s="508"/>
      <c r="E405" s="605"/>
      <c r="F405" s="605"/>
      <c r="G405" s="728"/>
    </row>
    <row r="406" spans="1:19" s="628" customFormat="1" ht="25.5">
      <c r="A406" s="784">
        <f>COUNT($A$5:A403)+1</f>
        <v>100</v>
      </c>
      <c r="B406" s="771" t="s">
        <v>916</v>
      </c>
      <c r="C406" s="661"/>
      <c r="D406" s="746"/>
      <c r="E406" s="769"/>
      <c r="F406" s="769"/>
      <c r="G406" s="625"/>
      <c r="H406" s="625"/>
      <c r="I406" s="626"/>
      <c r="J406" s="626"/>
      <c r="K406" s="626"/>
      <c r="L406" s="627"/>
      <c r="M406" s="626"/>
      <c r="N406" s="626"/>
      <c r="O406" s="626"/>
      <c r="P406" s="626"/>
      <c r="Q406" s="626"/>
      <c r="R406" s="627"/>
      <c r="S406" s="626"/>
    </row>
    <row r="407" spans="1:19" s="628" customFormat="1" ht="12.75">
      <c r="A407" s="602"/>
      <c r="B407" s="907" t="s">
        <v>914</v>
      </c>
      <c r="C407" s="661"/>
      <c r="D407" s="746"/>
      <c r="E407" s="769"/>
      <c r="F407" s="769"/>
      <c r="G407" s="625"/>
      <c r="H407" s="625"/>
      <c r="I407" s="626"/>
      <c r="J407" s="626"/>
      <c r="K407" s="626"/>
      <c r="L407" s="627"/>
      <c r="M407" s="626"/>
      <c r="N407" s="626"/>
      <c r="O407" s="626"/>
      <c r="P407" s="626"/>
      <c r="Q407" s="626"/>
      <c r="R407" s="627"/>
      <c r="S407" s="626"/>
    </row>
    <row r="408" spans="1:8" s="782" customFormat="1" ht="12.75">
      <c r="A408" s="787"/>
      <c r="B408" s="788" t="s">
        <v>888</v>
      </c>
      <c r="C408" s="647" t="s">
        <v>24</v>
      </c>
      <c r="D408" s="508">
        <v>7</v>
      </c>
      <c r="E408" s="769"/>
      <c r="F408" s="642">
        <f>D408*E408</f>
        <v>0</v>
      </c>
      <c r="H408" s="728"/>
    </row>
    <row r="409" spans="1:8" s="782" customFormat="1" ht="12.75">
      <c r="A409" s="787"/>
      <c r="B409" s="788" t="s">
        <v>889</v>
      </c>
      <c r="C409" s="647" t="s">
        <v>24</v>
      </c>
      <c r="D409" s="508">
        <v>1</v>
      </c>
      <c r="E409" s="769"/>
      <c r="F409" s="642">
        <f>D409*E409</f>
        <v>0</v>
      </c>
      <c r="H409" s="728"/>
    </row>
    <row r="410" spans="1:7" s="782" customFormat="1" ht="12.75">
      <c r="A410" s="787"/>
      <c r="B410" s="919"/>
      <c r="C410" s="647"/>
      <c r="D410" s="508"/>
      <c r="E410" s="792"/>
      <c r="G410" s="793"/>
    </row>
    <row r="411" spans="1:19" s="628" customFormat="1" ht="51">
      <c r="A411" s="602">
        <f>COUNT($A$5:A410)+1</f>
        <v>101</v>
      </c>
      <c r="B411" s="920" t="s">
        <v>917</v>
      </c>
      <c r="C411" s="661"/>
      <c r="D411" s="746"/>
      <c r="E411" s="794"/>
      <c r="F411" s="794"/>
      <c r="G411" s="625"/>
      <c r="H411" s="625"/>
      <c r="I411" s="626"/>
      <c r="J411" s="626"/>
      <c r="K411" s="626"/>
      <c r="L411" s="627"/>
      <c r="M411" s="626"/>
      <c r="N411" s="626"/>
      <c r="O411" s="626"/>
      <c r="P411" s="626"/>
      <c r="Q411" s="626"/>
      <c r="R411" s="627"/>
      <c r="S411" s="626"/>
    </row>
    <row r="412" spans="1:19" s="628" customFormat="1" ht="12.75">
      <c r="A412" s="795"/>
      <c r="B412" s="751" t="s">
        <v>890</v>
      </c>
      <c r="C412" s="661" t="s">
        <v>24</v>
      </c>
      <c r="D412" s="746">
        <v>10</v>
      </c>
      <c r="E412" s="794"/>
      <c r="F412" s="794">
        <f>D412*E412</f>
        <v>0</v>
      </c>
      <c r="G412" s="625"/>
      <c r="H412" s="625"/>
      <c r="I412" s="626"/>
      <c r="J412" s="626"/>
      <c r="K412" s="626"/>
      <c r="L412" s="627"/>
      <c r="M412" s="626"/>
      <c r="N412" s="626"/>
      <c r="O412" s="626"/>
      <c r="P412" s="626"/>
      <c r="Q412" s="626"/>
      <c r="R412" s="627"/>
      <c r="S412" s="626"/>
    </row>
    <row r="413" spans="1:19" s="628" customFormat="1" ht="12.75">
      <c r="A413" s="795"/>
      <c r="B413" s="751"/>
      <c r="C413" s="661"/>
      <c r="D413" s="746"/>
      <c r="E413" s="794"/>
      <c r="F413" s="794"/>
      <c r="G413" s="625"/>
      <c r="H413" s="625"/>
      <c r="I413" s="626"/>
      <c r="J413" s="626"/>
      <c r="K413" s="626"/>
      <c r="L413" s="627"/>
      <c r="M413" s="626"/>
      <c r="N413" s="626"/>
      <c r="O413" s="626"/>
      <c r="P413" s="626"/>
      <c r="Q413" s="626"/>
      <c r="R413" s="627"/>
      <c r="S413" s="626"/>
    </row>
    <row r="414" spans="1:19" s="628" customFormat="1" ht="12.75">
      <c r="A414" s="602">
        <f>COUNT($A$5:A413)+1</f>
        <v>102</v>
      </c>
      <c r="B414" s="771" t="s">
        <v>918</v>
      </c>
      <c r="C414" s="661"/>
      <c r="D414" s="746"/>
      <c r="E414" s="769"/>
      <c r="F414" s="769"/>
      <c r="G414" s="625"/>
      <c r="H414" s="625"/>
      <c r="I414" s="626"/>
      <c r="J414" s="626"/>
      <c r="K414" s="626"/>
      <c r="L414" s="627"/>
      <c r="M414" s="626"/>
      <c r="N414" s="626"/>
      <c r="O414" s="626"/>
      <c r="P414" s="626"/>
      <c r="Q414" s="626"/>
      <c r="R414" s="627"/>
      <c r="S414" s="626"/>
    </row>
    <row r="415" spans="1:19" s="628" customFormat="1" ht="12.75">
      <c r="A415" s="775"/>
      <c r="B415" s="796" t="s">
        <v>891</v>
      </c>
      <c r="C415" s="661" t="s">
        <v>24</v>
      </c>
      <c r="D415" s="746">
        <v>2</v>
      </c>
      <c r="E415" s="769"/>
      <c r="F415" s="769">
        <f>D415*E415</f>
        <v>0</v>
      </c>
      <c r="G415" s="625"/>
      <c r="H415" s="625"/>
      <c r="I415" s="626"/>
      <c r="J415" s="626"/>
      <c r="K415" s="626"/>
      <c r="L415" s="627"/>
      <c r="M415" s="626"/>
      <c r="N415" s="626"/>
      <c r="O415" s="626"/>
      <c r="P415" s="626"/>
      <c r="Q415" s="626"/>
      <c r="R415" s="627"/>
      <c r="S415" s="626"/>
    </row>
    <row r="416" spans="1:7" s="782" customFormat="1" ht="12.75">
      <c r="A416" s="787"/>
      <c r="C416" s="647"/>
      <c r="D416" s="508"/>
      <c r="E416" s="792"/>
      <c r="G416" s="793"/>
    </row>
    <row r="417" spans="1:11" s="643" customFormat="1" ht="13.5" thickBot="1">
      <c r="A417" s="678"/>
      <c r="B417" s="693" t="s">
        <v>763</v>
      </c>
      <c r="C417" s="733"/>
      <c r="D417" s="733"/>
      <c r="E417" s="735"/>
      <c r="F417" s="736">
        <f>SUM(F351:F393)</f>
        <v>0</v>
      </c>
      <c r="K417" s="631"/>
    </row>
    <row r="418" spans="1:11" s="643" customFormat="1" ht="13.5" thickTop="1">
      <c r="A418" s="607"/>
      <c r="B418" s="342"/>
      <c r="C418" s="356"/>
      <c r="D418" s="356"/>
      <c r="E418" s="642"/>
      <c r="F418" s="642"/>
      <c r="K418" s="631"/>
    </row>
    <row r="419" spans="1:11" s="643" customFormat="1" ht="25.5">
      <c r="A419" s="614">
        <f>COUNT($A$5:A418)+1</f>
        <v>103</v>
      </c>
      <c r="B419" s="359" t="s">
        <v>584</v>
      </c>
      <c r="C419" s="356" t="s">
        <v>524</v>
      </c>
      <c r="D419" s="317">
        <v>0.5</v>
      </c>
      <c r="E419" s="320"/>
      <c r="F419" s="642">
        <f>F417*D419/100</f>
        <v>0</v>
      </c>
      <c r="K419" s="631"/>
    </row>
    <row r="420" spans="1:11" s="643" customFormat="1" ht="12.75">
      <c r="A420" s="607"/>
      <c r="B420" s="342"/>
      <c r="C420" s="356"/>
      <c r="D420" s="317"/>
      <c r="E420" s="320"/>
      <c r="F420" s="642"/>
      <c r="K420" s="631"/>
    </row>
    <row r="421" spans="1:11" s="643" customFormat="1" ht="25.5">
      <c r="A421" s="614">
        <f>COUNT($A$5:A420)+1</f>
        <v>104</v>
      </c>
      <c r="B421" s="348" t="s">
        <v>580</v>
      </c>
      <c r="C421" s="356" t="s">
        <v>524</v>
      </c>
      <c r="D421" s="317">
        <v>1</v>
      </c>
      <c r="E421" s="320"/>
      <c r="F421" s="642">
        <f>D421*F417/100</f>
        <v>0</v>
      </c>
      <c r="K421" s="631"/>
    </row>
    <row r="422" spans="1:11" s="643" customFormat="1" ht="12.75">
      <c r="A422" s="607"/>
      <c r="B422" s="342"/>
      <c r="C422" s="356"/>
      <c r="D422" s="317"/>
      <c r="E422" s="320"/>
      <c r="F422" s="642"/>
      <c r="K422" s="631"/>
    </row>
    <row r="423" spans="1:11" s="643" customFormat="1" ht="12.75">
      <c r="A423" s="614">
        <f>COUNT($A$5:A422)+1</f>
        <v>105</v>
      </c>
      <c r="B423" s="900" t="s">
        <v>795</v>
      </c>
      <c r="C423" s="356" t="s">
        <v>524</v>
      </c>
      <c r="D423" s="317">
        <v>1</v>
      </c>
      <c r="E423" s="320"/>
      <c r="F423" s="642">
        <f>D423*F417/100</f>
        <v>0</v>
      </c>
      <c r="K423" s="631"/>
    </row>
    <row r="424" spans="1:11" s="643" customFormat="1" ht="12.75">
      <c r="A424" s="607"/>
      <c r="B424" s="342"/>
      <c r="C424" s="356"/>
      <c r="D424" s="317"/>
      <c r="E424" s="320"/>
      <c r="F424" s="642"/>
      <c r="K424" s="631"/>
    </row>
    <row r="425" spans="1:11" s="643" customFormat="1" ht="12.75">
      <c r="A425" s="614">
        <f>COUNT($A$5:A424)+1</f>
        <v>106</v>
      </c>
      <c r="B425" s="359" t="s">
        <v>796</v>
      </c>
      <c r="C425" s="356" t="s">
        <v>524</v>
      </c>
      <c r="D425" s="317">
        <v>1</v>
      </c>
      <c r="E425" s="320"/>
      <c r="F425" s="642">
        <f>D425*F417/100</f>
        <v>0</v>
      </c>
      <c r="K425" s="631"/>
    </row>
    <row r="426" spans="1:11" s="643" customFormat="1" ht="12.75">
      <c r="A426" s="607"/>
      <c r="B426" s="797"/>
      <c r="C426" s="356"/>
      <c r="D426" s="356"/>
      <c r="E426" s="320"/>
      <c r="F426" s="642"/>
      <c r="K426" s="631"/>
    </row>
    <row r="427" spans="1:11" s="643" customFormat="1" ht="13.5" thickBot="1">
      <c r="A427" s="798"/>
      <c r="B427" s="679" t="s">
        <v>919</v>
      </c>
      <c r="C427" s="733"/>
      <c r="D427" s="733"/>
      <c r="E427" s="735"/>
      <c r="F427" s="736">
        <f>SUM(F417:F425)</f>
        <v>0</v>
      </c>
      <c r="K427" s="631"/>
    </row>
    <row r="428" spans="1:3" ht="24.75" customHeight="1" thickTop="1">
      <c r="A428" s="577"/>
      <c r="B428" s="578"/>
      <c r="C428" s="587"/>
    </row>
    <row r="429" spans="2:3" ht="24.75" customHeight="1">
      <c r="B429" s="584"/>
      <c r="C429" s="585"/>
    </row>
    <row r="430" spans="2:3" ht="15.75">
      <c r="B430" s="584"/>
      <c r="C430" s="585"/>
    </row>
    <row r="431" spans="2:3" ht="15.75">
      <c r="B431" s="584"/>
      <c r="C431" s="585"/>
    </row>
    <row r="432" spans="1:3" ht="15">
      <c r="A432" s="580"/>
      <c r="B432" s="580"/>
      <c r="C432" s="580"/>
    </row>
    <row r="433" spans="1:3" ht="15">
      <c r="A433" s="580"/>
      <c r="B433" s="580"/>
      <c r="C433" s="580"/>
    </row>
    <row r="434" spans="1:3" ht="15">
      <c r="A434" s="580"/>
      <c r="B434" s="580"/>
      <c r="C434" s="580"/>
    </row>
    <row r="435" spans="1:3" ht="15">
      <c r="A435" s="580"/>
      <c r="B435" s="580"/>
      <c r="C435" s="580"/>
    </row>
    <row r="436" spans="1:3" ht="15">
      <c r="A436" s="580"/>
      <c r="B436" s="580"/>
      <c r="C436" s="580"/>
    </row>
    <row r="437" spans="1:3" ht="15">
      <c r="A437" s="580"/>
      <c r="B437" s="580"/>
      <c r="C437" s="580"/>
    </row>
    <row r="438" spans="1:3" ht="15">
      <c r="A438" s="580"/>
      <c r="B438" s="580"/>
      <c r="C438" s="580"/>
    </row>
    <row r="439" spans="1:3" ht="15">
      <c r="A439" s="580"/>
      <c r="B439" s="580"/>
      <c r="C439" s="580"/>
    </row>
    <row r="440" spans="1:3" ht="15">
      <c r="A440" s="580"/>
      <c r="B440" s="580"/>
      <c r="C440" s="580"/>
    </row>
    <row r="441" spans="1:3" ht="15">
      <c r="A441" s="580"/>
      <c r="B441" s="580"/>
      <c r="C441" s="580"/>
    </row>
    <row r="442" spans="1:3" ht="15">
      <c r="A442" s="580"/>
      <c r="B442" s="580"/>
      <c r="C442" s="580"/>
    </row>
    <row r="443" spans="1:3" ht="15">
      <c r="A443" s="580"/>
      <c r="B443" s="580"/>
      <c r="C443" s="580"/>
    </row>
    <row r="444" spans="1:3" ht="15">
      <c r="A444" s="580"/>
      <c r="B444" s="580"/>
      <c r="C444" s="580"/>
    </row>
    <row r="445" spans="1:3" ht="15">
      <c r="A445" s="580"/>
      <c r="B445" s="580"/>
      <c r="C445" s="580"/>
    </row>
    <row r="446" spans="1:3" ht="15">
      <c r="A446" s="580"/>
      <c r="B446" s="580"/>
      <c r="C446" s="580"/>
    </row>
    <row r="447" spans="1:3" ht="15">
      <c r="A447" s="580"/>
      <c r="B447" s="580"/>
      <c r="C447" s="580"/>
    </row>
    <row r="448" spans="1:3" ht="15">
      <c r="A448" s="580"/>
      <c r="B448" s="580"/>
      <c r="C448" s="580"/>
    </row>
    <row r="455" ht="15.75">
      <c r="B455" s="584"/>
    </row>
  </sheetData>
  <sheetProtection/>
  <mergeCells count="7">
    <mergeCell ref="B346:F346"/>
    <mergeCell ref="C4:F4"/>
    <mergeCell ref="C5:F5"/>
    <mergeCell ref="C6:F6"/>
    <mergeCell ref="C3:F3"/>
    <mergeCell ref="B9:F9"/>
    <mergeCell ref="B169:F169"/>
  </mergeCells>
  <printOptions/>
  <pageMargins left="0.7" right="0.7" top="0.75" bottom="0.75" header="0.3" footer="0.3"/>
  <pageSetup horizontalDpi="600" verticalDpi="600" orientation="portrait" paperSize="9" r:id="rId1"/>
  <rowBreaks count="4" manualBreakCount="4">
    <brk id="81" max="255" man="1"/>
    <brk id="102" max="255" man="1"/>
    <brk id="166" max="255" man="1"/>
    <brk id="30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cp:lastPrinted>2016-01-25T10:14:40Z</cp:lastPrinted>
  <dcterms:created xsi:type="dcterms:W3CDTF">2015-12-12T08:11:26Z</dcterms:created>
  <dcterms:modified xsi:type="dcterms:W3CDTF">2016-01-25T10:28:45Z</dcterms:modified>
  <cp:category/>
  <cp:version/>
  <cp:contentType/>
  <cp:contentStatus/>
</cp:coreProperties>
</file>