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ocena vrednosti investicije" sheetId="1" r:id="rId1"/>
    <sheet name="E.I." sheetId="2" r:id="rId2"/>
  </sheets>
  <definedNames>
    <definedName name="OLE_LINK1" localSheetId="0">'ocena vrednosti investicije'!$B$32</definedName>
  </definedNames>
  <calcPr fullCalcOnLoad="1"/>
</workbook>
</file>

<file path=xl/sharedStrings.xml><?xml version="1.0" encoding="utf-8"?>
<sst xmlns="http://schemas.openxmlformats.org/spreadsheetml/2006/main" count="511" uniqueCount="250">
  <si>
    <t xml:space="preserve"> </t>
  </si>
  <si>
    <t xml:space="preserve">S K U P AJ </t>
  </si>
  <si>
    <t>kos</t>
  </si>
  <si>
    <t>PREDDELA</t>
  </si>
  <si>
    <t xml:space="preserve">1. </t>
  </si>
  <si>
    <t>m2</t>
  </si>
  <si>
    <t>m3</t>
  </si>
  <si>
    <t>m1</t>
  </si>
  <si>
    <t xml:space="preserve"> ZEMELJSKA DELA</t>
  </si>
  <si>
    <t>2.</t>
  </si>
  <si>
    <t>SKUPAJ</t>
  </si>
  <si>
    <t>VOZIŠČNE KONSTRUKCIJE</t>
  </si>
  <si>
    <t xml:space="preserve">3. </t>
  </si>
  <si>
    <t xml:space="preserve">4. </t>
  </si>
  <si>
    <t>GRADBENA IN OBRTNIŠKA DELA</t>
  </si>
  <si>
    <t xml:space="preserve"> VOZIŠČNE KONSTRUKCIJE</t>
  </si>
  <si>
    <t>KANALIZACIJA</t>
  </si>
  <si>
    <t xml:space="preserve"> KANALIZACIJA</t>
  </si>
  <si>
    <t>7.</t>
  </si>
  <si>
    <t>ur</t>
  </si>
  <si>
    <t xml:space="preserve">5. </t>
  </si>
  <si>
    <t>kg</t>
  </si>
  <si>
    <t>DDV 22 %</t>
  </si>
  <si>
    <t>8.</t>
  </si>
  <si>
    <t>PROMETNA OPREMA</t>
  </si>
  <si>
    <t>Po zabetoniranju stene se izvede polnitev zaledja zidu z betonom z dodatkom kamenja!</t>
  </si>
  <si>
    <t>Zagotoviti je potrebno stalni geomehanski nadzor nad izvajanjem del!</t>
  </si>
  <si>
    <t>Podporni zid 1 se izvaja v kampadah dolžine 230cm!</t>
  </si>
  <si>
    <t>Temelj se proti zaledju betonira kontaktno!</t>
  </si>
  <si>
    <t>Posek dreves z debli premera od 10 do 20 cm z razrezom debel in vejevja ter odstranitvijo panjev in odvoz v trajno deponijo vključno s plačilom vseh taks.</t>
  </si>
  <si>
    <t>1.</t>
  </si>
  <si>
    <t>3.</t>
  </si>
  <si>
    <t>Sanacija obstoječega podpornega zidu, z čiščenjem površine in fug, nadomestitvijo poškodovanih kamnov, lokalnim injeciranjem in polnitvijo fug z cementno malto.</t>
  </si>
  <si>
    <t>Ureditev in organizacija gradbišča (postavitev gradbiščne table, ograditev gradbišča, postavitev opozorilnih tabel, ureditev dostopov, gradbiščnih priključkov,...).</t>
  </si>
  <si>
    <t>4.</t>
  </si>
  <si>
    <t>5.</t>
  </si>
  <si>
    <t>kpl</t>
  </si>
  <si>
    <t>Zakoličba objekta z izdelavo zapisnika o zakoličbi.</t>
  </si>
  <si>
    <t>Široki izkopi mehke zemljine (glineno meljni material), nakladanje in odvoz v trajno deponijo vključno s plačilom vseh taks.</t>
  </si>
  <si>
    <t>Izkopi mehke zemljine (glineno meljni material) za AB zidove, nakladanje in odvoz v trajno deponijo vključno s plačilom vseh taks.</t>
  </si>
  <si>
    <t>Grobo in fino planiranje dna jarkov za kanalizacijo.</t>
  </si>
  <si>
    <t>Grobo in fino planiranje dna gradbene jame AB zidov.</t>
  </si>
  <si>
    <t>Planum naravnih temeljnih tal v mehki zemljini.</t>
  </si>
  <si>
    <t>15.</t>
  </si>
  <si>
    <t>14.</t>
  </si>
  <si>
    <t>13.</t>
  </si>
  <si>
    <t>12.</t>
  </si>
  <si>
    <t>11.</t>
  </si>
  <si>
    <t>10.</t>
  </si>
  <si>
    <t>9.</t>
  </si>
  <si>
    <t>6.</t>
  </si>
  <si>
    <t>Izdelava nosilne plasti bituminiziranega drobljenca  AC 22 base B 50/70 A3 6.0 cm.</t>
  </si>
  <si>
    <t>Izdelava obrabnozaporne plasti bitumenskega betona AC 8 surf B 70/100 A4 v debelini 3.0 cm.</t>
  </si>
  <si>
    <t>Dobava in vgraditev predfabriciranih pogreznjenih robnikov iz cementnega betona s prerezom 8/20 cm.</t>
  </si>
  <si>
    <t>Dobava in montaža LTŽ pokrova Φ 600, B125 (RJ DN600).</t>
  </si>
  <si>
    <t>Nabava in montaža LTŽ rešetke 400x400mm, D400.</t>
  </si>
  <si>
    <t>Razna nepredvidena pripravljalna dela vpisana v gradbeni dnevnik in potrjena s strani nadzornega inženirja. KV delavec</t>
  </si>
  <si>
    <t>Izkopi mehke zemljine (flišni material) za AB zidove, AB tribune in AB stopnice, nakladanje in odvoz v  začasno deponijo za poznejšo ponovno vgradnjo.</t>
  </si>
  <si>
    <t>Zasip kanalizacije s flišnim materialom od izkopov, v plasteh po 20-30 cm, z izravnavo in utrjevanjem do ustrezne zbitosti.</t>
  </si>
  <si>
    <t>Dovoz iz gradbiščne deponije in vgrajevanje nasipov s flišnim materialom od izkopov, v plasteh po 20-30 cm, z izravnavo in utrjevanjem do ustrezne zbitosti.</t>
  </si>
  <si>
    <t>Humuziranje brežin v sloju 15-20 cm s humusom iz gradbiščne deponije, vključno s predhodnim prečiščenjem humusa.</t>
  </si>
  <si>
    <t>Zasaditev zelenic in brežin s travnatim semenom in vzdrževanje do pozelenitve.</t>
  </si>
  <si>
    <t>Fino planiranje tampona s točnostjo +- 1 cm ter valjanje do predpisane zbitosti (utrjene površine).</t>
  </si>
  <si>
    <t>Nabava in vgradnja filtrske polipropilenske polsti (300g/m2), pred izdelavo ustroja na temeljna tla, nad plastjo kamnitega drobljenca debeline 50 cm, pod tampon in okoli drenažnih cevi.</t>
  </si>
  <si>
    <t>Izdelava kanalizacije iz PVC cevi  DN 110 vgrajenih na podložno plast iz cementnega betona s polnim obbetoniranjem (za speljavo vodovodne cevi do igrišča).</t>
  </si>
  <si>
    <t>Izvedba končnega priklopa meteorne kanalizacije v obstoječi betonski revizijski jašek ob robu dostopne občinske ceste.</t>
  </si>
  <si>
    <t>Dobava in vgradnja kanalizacijskih fazonskih kosov za izvedbo slepega priključka na glavno cev.</t>
  </si>
  <si>
    <t>Dobava in vgradnja drenažnih cevi  fi 100 mm, položene na podlogo iz cementnega betona C12/15, z dobavo in polaganjem filternega polsta ter drenažnim nasutjem.</t>
  </si>
  <si>
    <t>OPOMBE ZA ZID 1 - pri pokopališču:</t>
  </si>
  <si>
    <t>16.</t>
  </si>
  <si>
    <t>17.</t>
  </si>
  <si>
    <t>18.</t>
  </si>
  <si>
    <t>19.</t>
  </si>
  <si>
    <t>20.</t>
  </si>
  <si>
    <t>21.</t>
  </si>
  <si>
    <t>22.</t>
  </si>
  <si>
    <t>23.</t>
  </si>
  <si>
    <t>24.</t>
  </si>
  <si>
    <t>25.</t>
  </si>
  <si>
    <t>26.</t>
  </si>
  <si>
    <t>27.</t>
  </si>
  <si>
    <t>28.</t>
  </si>
  <si>
    <t>29.</t>
  </si>
  <si>
    <t>30.</t>
  </si>
  <si>
    <t>33.</t>
  </si>
  <si>
    <t>34.</t>
  </si>
  <si>
    <t xml:space="preserve">Izdelava talne označbe parkirnega mesta za invalide 5352 v rumeni barvi. </t>
  </si>
  <si>
    <t>Izdelava tankoslojne neprekinjene široke prečne črte 5211 šir. 50 cm v beli barvi.</t>
  </si>
  <si>
    <t>Izdelava tankoslojne črte 5356-1 za parkirna mesta širine 12 cm v beli barvi in robne bele črte 5112 širine 12 cm.</t>
  </si>
  <si>
    <t>Dobava in montaža prometnega znaka 2102 skupaj s temeljem in drogom l = 3.50 m.</t>
  </si>
  <si>
    <t>Metličenje površine betona.</t>
  </si>
  <si>
    <t>Priprava in vgraditev mešanice navadnega cementnega betona C8/10 v prerez do 0,10 m3/m2 - podložni beton AB zidov, stopnic, tribun in temelja gabionske stene.</t>
  </si>
  <si>
    <t>Dobava in montaža tipske panelne, varovalne ograje  višine 1000 mm, z nosilnimi stebrički v rastru 2.52 m in polnimi ograjnimi paneli iz jeklenih vroče pocinkanih in plastificiranih palic. Montaža na AB zid 3 (kot npr. tip 3D EF proizv. Palisada d.o.o.).</t>
  </si>
  <si>
    <t>Dobava in montaža tipske panelne, varovalne ograje  višine 1500 mm, z nosilnimi stebrički v rastru 2.52 m in polnimi ograjnimi paneli iz jeklenih vroče pocinkanih in plastificiranih palic. Vključno z izdelavo točkovnih temeljev. Ograja ob enokrilnih vratih na vhodu na igrišče (kot npr. tip 3D EF proizv. Palisada d.o.o.).</t>
  </si>
  <si>
    <t>Dobava in montaža tipske panelne, varovalne ograje  višine 1500 mm, z nosilnimi stebrički v rastru 2.52 m in polnimi ograjnimi paneli iz jeklenih vroče pocinkanih in plastificiranih palic. Montaža na AB zid ob otroškem igrišču (kot npr. tip 3D EF proizv. Palisada d.o.o.).</t>
  </si>
  <si>
    <t>Dobava in vgradnja polnilne kamnite zložbe za zidom iz mešanice kamenja in betona C25/30 v razmerju 30:70%.</t>
  </si>
  <si>
    <t>Priprava in vgraditev mešanice navadnega cementnega betona C25/30;XC2;PV-II v prerez do 0.5m3/m1, v temelje AB zidov in temelj gabionske stene.</t>
  </si>
  <si>
    <t>Priprava in vgraditev mešanice cementnega betona C25/30;XC2;PV-II v prerez do 0.3m3/m1, v trup AB zidov.</t>
  </si>
  <si>
    <t>Priprava in vgraditev mešanice cementnega betona C25/30;XC2;PV-II v prerez do 0.15m3/m1, v AB ploščo ekološkega otoka in pohodno ploščo (pločnik) za AB zidom 1.</t>
  </si>
  <si>
    <r>
      <t xml:space="preserve">Naprava, montaža in demontaža </t>
    </r>
    <r>
      <rPr>
        <sz val="10"/>
        <rFont val="Arial"/>
        <family val="2"/>
      </rPr>
      <t>enostranskega</t>
    </r>
    <r>
      <rPr>
        <sz val="10"/>
        <rFont val="Arial"/>
        <family val="2"/>
      </rPr>
      <t xml:space="preserve"> opaža za AB ploščo ekološkega otoka.</t>
    </r>
  </si>
  <si>
    <t>Naprava, montaža in demontaža dvostranskega vezanega opaža za trup AB zidov 1, 3, 4. Zahteve za vidni beton SB4!</t>
  </si>
  <si>
    <t>Naprava, montaža in demontaža dvostranskega vezanega opaža za trup AB zidu 2.</t>
  </si>
  <si>
    <t>Naprava, montaža in demontaža dvostranskega vezanega opaža za temelje AB zidu 3 in temelja gabionske ograje.</t>
  </si>
  <si>
    <t>Naprava, montaža in demontaža enostranskega  opaža za temelje AB podpornih zidov 1, 2, 4.</t>
  </si>
  <si>
    <t>Naprava, montaža in demontaža opaža za izvedbo AB stopnic in tribun. Zahteve za vidni beton SB4!</t>
  </si>
  <si>
    <r>
      <t>Doplačilo za posip z odsevnimi steklenimi kroglicami 0,25 kg/m</t>
    </r>
    <r>
      <rPr>
        <vertAlign val="superscript"/>
        <sz val="10"/>
        <rFont val="Arial"/>
        <family val="2"/>
      </rPr>
      <t>2.</t>
    </r>
  </si>
  <si>
    <t>Dobava in montaža prometnega znaka 2441 ('parkirno mesto rezervirano za invalide') in dopolnine table 4306 (označitev števila parkirnih mest za invalide') skupaj s temeljem in drogom l = 3.00 m.</t>
  </si>
  <si>
    <t>Izdelava označbe športnih igrišč: zaris neprekinjenih črt širine 8 cm v beli oz. rumeni barvi (polovica igrišča označena za igro košarke, druga polovica za igranje malega nogometa).</t>
  </si>
  <si>
    <t>Razna nepredvidena zidarska dela vpisana v gradbeni dnevnik in potrjena s strani nadzornega inženirja. KV delavec.</t>
  </si>
  <si>
    <t>Čiščenje in snemanje kanalizacije.</t>
  </si>
  <si>
    <t>Izdelava kanalizacije iz PVC cevi  DN 160 vgrajenih na podložno plast iz cementnega betona s polnim obbetoniranjem.</t>
  </si>
  <si>
    <t>Izdelava kanalizacije iz PVC cevi tip SN 4, DN 200 vgrajenih na podložno plast iz cementnega betona s polnim obbetoniranjem.</t>
  </si>
  <si>
    <t>ELEKTROINSTALACIJE</t>
  </si>
  <si>
    <t>ŠPORTNO IGRIŠČE STOMAŽ</t>
  </si>
  <si>
    <t>R E K A P I T U L A C I J A</t>
  </si>
  <si>
    <t>I.</t>
  </si>
  <si>
    <t>ELEKTROMONTAŽNA DELA ZA NNO</t>
  </si>
  <si>
    <t>II.</t>
  </si>
  <si>
    <t>ELEKTROMONTAŽNA DELA ZA ZR</t>
  </si>
  <si>
    <t>količina</t>
  </si>
  <si>
    <t>m</t>
  </si>
  <si>
    <t>SKUPAJ GRADBENA DELA ZA NNO</t>
  </si>
  <si>
    <t>B.</t>
  </si>
  <si>
    <t>ELEKTROMONTAŽNA DELA</t>
  </si>
  <si>
    <t>- 4x70+2,5 mm2</t>
  </si>
  <si>
    <t xml:space="preserve">1 x  montažna plošča </t>
  </si>
  <si>
    <t xml:space="preserve"> 2 x okence za omarico (vgrajeno)</t>
  </si>
  <si>
    <t xml:space="preserve"> 1 x ločilnik varovalčni Varius FH00-3A/F</t>
  </si>
  <si>
    <t xml:space="preserve"> 1 x sponka ničelna SNB 00 MM</t>
  </si>
  <si>
    <t xml:space="preserve"> 1 x števec električne energije ISKRA EMECO MT 371 D1A54 5-85A </t>
  </si>
  <si>
    <t>1 x odklopna naprava za omejevanje toka Z03</t>
  </si>
  <si>
    <t>3 x varovalni element 20A</t>
  </si>
  <si>
    <t>1 x tipka za ponovni vklop</t>
  </si>
  <si>
    <t>obročkanje kablov, enopolna shema</t>
  </si>
  <si>
    <t>skupaj</t>
  </si>
  <si>
    <t>opremljen s sledečo opremo:</t>
  </si>
  <si>
    <t>1 x zaščitno stikalo na diferenčni tok FID 40/0,03A</t>
  </si>
  <si>
    <t>4 x odvodnik prenapetosti PHZ II V 3 +1/275/50</t>
  </si>
  <si>
    <t>3 x instalacijski odklopnik, Etimat/3/16, 10A</t>
  </si>
  <si>
    <t>5 x instalacijski odklopnik, Etimat/16, 10A</t>
  </si>
  <si>
    <t>fotorele s fotouporom</t>
  </si>
  <si>
    <t>kontaktor 25A</t>
  </si>
  <si>
    <t>izbirno stikalo 1-0-2</t>
  </si>
  <si>
    <t>2 x vtič. 400V 16A</t>
  </si>
  <si>
    <t>4 x vtič 230V, 16A</t>
  </si>
  <si>
    <t>%</t>
  </si>
  <si>
    <t>PID</t>
  </si>
  <si>
    <t>SKUPAJ ELEKTROMONTAŽNA DELA ZA NNO</t>
  </si>
  <si>
    <t>A.</t>
  </si>
  <si>
    <t>SKUPAJ GRADBENA DELA ZA ZR</t>
  </si>
  <si>
    <t>- 4x2,5 mm2</t>
  </si>
  <si>
    <t>DISANO 1723 Cripto big 196 W 50° CLD CELL</t>
  </si>
  <si>
    <t>Koda: 41307500</t>
  </si>
  <si>
    <t>SKUPAJ ELEKTROMONTAŽNA DELA ZA ZR</t>
  </si>
  <si>
    <t>GRADBENA DELA ZA ZR</t>
  </si>
  <si>
    <t>EM</t>
  </si>
  <si>
    <t>cena/EM</t>
  </si>
  <si>
    <t>Izdelava osnov za vnos v kataster komunalnih vodov.</t>
  </si>
  <si>
    <t>Kabel NAYY-J položen  v novo kabelsko kanalizacijo, skupaj s  priklopom.</t>
  </si>
  <si>
    <t>sponke, napisi, oznake</t>
  </si>
  <si>
    <t>Dobava in polaganje valjanca FeZn 25x4 mm.</t>
  </si>
  <si>
    <t>Priključne sponke IOS 4.</t>
  </si>
  <si>
    <t>Odvodniki prenapetosti tip "A" na betonskem drogu.</t>
  </si>
  <si>
    <t>Izdelava ozemljitve za odvodnike na betonskem drogu.</t>
  </si>
  <si>
    <t>Izdelava križanj z ostalimi komunalnimi vodi.</t>
  </si>
  <si>
    <t>Kabel FG7R položen v kabelsko kanalizacijo, skupaj s kabelskimi končniki in priklopom.</t>
  </si>
  <si>
    <t>Kabel NYY, NYY-J položen v kandelabre, instalacijske cevi, skupaj s kabelskimi končniki in priklopom.</t>
  </si>
  <si>
    <t>Vodnik P/F-Y 25 mm2.</t>
  </si>
  <si>
    <t>Priprava materiala in dela, manipulativni stroški ter zavarovanje gradbišča.</t>
  </si>
  <si>
    <t>Meritve svetlobnotehničnih parametrov.</t>
  </si>
  <si>
    <t>Meritve električnih lastnosti na posameznih svetilkah.</t>
  </si>
  <si>
    <t>Drobni vezni in pritrdilni material.</t>
  </si>
  <si>
    <t>Izvedba antikorozijske zaščite spoja valjanca v zemlji.</t>
  </si>
  <si>
    <t>Zakoličba trase predvidene kabelske kanalizacije NNO.</t>
  </si>
  <si>
    <t>GRADBENA DELA ZA NNO</t>
  </si>
  <si>
    <t>NIZKONAPETOSTNO OMREŽJE (NNO)</t>
  </si>
  <si>
    <t>ZUNANJA RAZSVETLJAVA (ZR)</t>
  </si>
  <si>
    <t>SKUPAJ (brez DDV)</t>
  </si>
  <si>
    <t>Opomba: v cenah je vključena dobava, prevoz, montaža, preizkus, drobni, vezni in pritrdilni material, manipulativni stroški, pripravljalna in zaključna dela ter odstranjevanje odpadkov v skladu s predpisi.</t>
  </si>
  <si>
    <t>- 5x10 mm2</t>
  </si>
  <si>
    <t>vrstne sponke, drobni in vezni material, napisi, oznake,</t>
  </si>
  <si>
    <t>1 x ključavnica elektrodistribucije</t>
  </si>
  <si>
    <t>Izdelava kabelskega končnika 4x70mm2 Al.</t>
  </si>
  <si>
    <t>IP55 zaščite dim. 800x800x300 mm gl., z dvokrilnimi vrati</t>
  </si>
  <si>
    <t>Mehanska zaščita kabla po betonskem drogu l = 2,5 m.</t>
  </si>
  <si>
    <t>Kabel NYY-J položen v novo kabelsko kanalizacijo, skupaj s priklopom.</t>
  </si>
  <si>
    <t>Zakoličba trase predvidene kabelske kanalizacije ZR.</t>
  </si>
  <si>
    <t>Dobava in polaganje cevi kabelske kanalizacije:</t>
  </si>
  <si>
    <t>- fi 50 mm</t>
  </si>
  <si>
    <t>Dobava in polaganje rebraste instalacijske cevi fi 16mm.</t>
  </si>
  <si>
    <t>Dobava in polaganje PVC opozorilnega traku.</t>
  </si>
  <si>
    <t>- 4x6 mm2</t>
  </si>
  <si>
    <t>Pocinkani valjanec FeZn 25x4 mm, položen v izkopan kabelski jarek, vključno s križnimi sponkami inox izvedbe, priključitvami na kandelabre cestne razsvetljave in ostale ozemljilne sisteme, s protikorozijsko zaščito z bitumensko maso.</t>
  </si>
  <si>
    <t>Postavitev in zavarovanje prečnih profilov.</t>
  </si>
  <si>
    <t>KV delavec - ur</t>
  </si>
  <si>
    <t>rovokopač - ur</t>
  </si>
  <si>
    <t>REKAPITULACIJA - OCENA VREDNOSTI INVESTICIJE</t>
  </si>
  <si>
    <t>Vgrajevanje nasipov s kamnitim drobljencem (karbonatni drobljenec) v debelini 50 cm, kateri mora zagotavljati precejanje vode (zrna vgrajenega materiala max. 200 mm).</t>
  </si>
  <si>
    <t>PROJEKT IZVEDENIH DEL</t>
  </si>
  <si>
    <t>Navedbe proizvajalcev, tipov in nazivov opreme in materialov v popisu del so navedene le kot primer, katere lastnosti (kvaliteta, dizajn, izgled in podobno) naj bi imela projektirana oprema.</t>
  </si>
  <si>
    <t>vrednost</t>
  </si>
  <si>
    <t>Zakoličba obstoječih komunalnih naprav za celotno omrežje NNO (križanja in približevanja elektroinstalacijam, TK vodom, vodovodnemu omrežju, kanalizaciji, plinskemu omrežju) po pogojih in navodilih upravljalca cca 20m.</t>
  </si>
  <si>
    <t>Strojni in deloma ročni izkop kabelskega kanala v terenu IV. ktg. dim 0,4x0,9 m, izdelava podlage iz suhega betona C8/10 v sloju deb. 10 cm, dobava in polaganje 1x stigmafleks cevi premera 110 mm (vključno z distančniki, čepi, tesnili, koleni, ...), obbetoniranje z betonom C8/10 v sloju deb. 10 cm nad temenom cevi, zasip s tamponom  ter nabijanje v slojih deb. 20 cm, dobava in polaganje ozemljilnega FeZn valjanca in PVC opozorilnega traku, nakladanje in odvoz odvečnega materiala na stalno deponijo po izboru izvajalca z vsemi stroški deponiranja.</t>
  </si>
  <si>
    <t>Izdelava betonskega  jaška dim.: 1,2x1,2x1,0 m gl., z vsemi potrebnimi zemeljskimi, tesarskimi in betonskimi deli, z LTŽ pokrovom nosilnosti D400 kN z napisom "Elektrika".</t>
  </si>
  <si>
    <t>Izdelava betonskega podstavka za namestitev omaric MPO in R-igrišče, dim: 1400x600x300 mm, z cevnimi povezavami (5xfi100mm, l=2 m) do kabelskega jaška, vključno z betonskim temeljem 1400x400x300 mm iz betona C 20/25.</t>
  </si>
  <si>
    <t>Drobni in vezni material.</t>
  </si>
  <si>
    <t>Stroški priklopa na obstoječe omrežje NNO - elektrodistribucija.</t>
  </si>
  <si>
    <t>Omarica MPO (tipska Elektro Primorska d.d.) je sestavljena iz inox omare dim. 600x800x300 mm gl., z enokrilnimi vrati v zaščiti IP55, nameščena na betonski podstavek, opremljena s sledečo opremo:</t>
  </si>
  <si>
    <t>Zakoličba obstoječih komunalnih naprav za celotno omrežje NNO (križanja in približevanja elektroinstalacijam, TK vodom, vodovodnemu omrežju, kanalizaciji, plinskemu omrežju) po pogojih in navodilih upravljalca cca 25 m.</t>
  </si>
  <si>
    <t>Strojni in deloma ročni izkop kabelskega kanala v terenu IV. ktg., dim. 0,4x0,9 m, izdelava podloge iz suhega betona C8/10 v sloju deb. 10 cm, dobava in polaganje 2x stigmafleks cevi premera 80 mm (vključno z distančniki, čepi, tesnili, koleni, ...), obbetoniranje z betonom C8/10 v sloju deb. 10 cm nad temenom cevi, zasip s tamponom ter nabijanje v slojih deb. 20 cm, polaganje ozemljilnega FeZn valjanca in PVC opozorilnega traku, nakladanje in odvoz odvečnega materiala na stalno deponijo po izboru izvajalca z vsemi stroški deponiranja.</t>
  </si>
  <si>
    <t>Strojni in deloma ročni izkop kabelskega kanala v terenu IV. ktg., dim. 0,4x0,9 m, izdelava podloge iz suhega betona C8/10 v sloju deb. 10 cm, dobava in polaganje 1x stigmafleks cevi premera 80 mm (vključno z distančniki, čepi, tesnili, koleni, ...), zasip s peskom granulacije 0-4mm v sloju deb. 10 cm nad temenom cevi, zasip s tamponom ter nabijanje v slojih deb. 20 cm, polaganje ozemljilnega FeZn valjanca in PVC opozorilnega traku, nakladanje in odvoz materiala na stalno deponijo po izboru izvajalca z vsemi stroški deponiranja.</t>
  </si>
  <si>
    <t>Izkop v terenu IV. kat. ter komplet izvedba tipskega manipulativnega kabelskega jaška fi 60 cm, 0,9 m globine, z betonom C 25/30, s pokrovom za izpolnitev z zaključnim tlakom, tesnilom, z vijaki za pritditev pokrova v okvir  ter ročkami za odpiranje (kot npr. ACO Toptek Uniface GS) za vgradnjo, nosilnosti C250 kN z napisom "Elektrika".</t>
  </si>
  <si>
    <t>Izvedba betonskega temelja za tipski drog JR h=10m, globine 1,5m, komplet s dobavo in vgradnjo sidernih vijakov, vgradnja cevi kabelske kanalizacije premera 50 mm (lahko tudi vgradnja tipskega sidra).</t>
  </si>
  <si>
    <t>LED reflektor (SV-01) s konzolo za montažo na ravno površino:
- asimetrična optika 50°, ozkosnopna
- ohišje iz tlačno litega aluminija,
- konzola iz jekla omogča regulacijo naklona.
Vse zaščiteno proti koroziji s postopkom prašnega obarvanja na osnovi epoksidnih smol v srebrno sivo barvo.
Zaščitno kaljeno steklo:
- visoke prosojnosti,
- odporno na udarce in
- temperaturne sprememebe,
- debeline 4 mm.
Reflektor je opremljen s:
- polprevodniška predstikalna naprava s: 
- Low Optical Flicker &lt; 3 %
- priključna moč: ≤ 214,5 W
- ločilnikom napajanja ob odprtju ohišja.</t>
  </si>
  <si>
    <t>LED optika: 
- iz metaliziranega, visoko odpornega PC na temepraturo in UV
- leče iz PMMA visoke prosojnosti
LED svetlobni viri:: 
- življenjska doba L70B20@80.000h@700mA 
- temeperatura barve svetlobe 4.000 K standard
- (3.000 K priporočamo)
- barvni indeks: CRI &gt; 80
- efektivni svetlobni tok 20.990 lm ± 10 %
Proizvod je skladen s standardom EN 60589-1-CEI 34.21.
Stopnja zaščite skladna s standardom EN 60529, 
- IP66
- IK08
- razred izolacije II.
Prenapetostna zaščita po standardu EN 61547: 4/6 kV.
Temperatura okolice: -30 do +40˘C. 
Efektivni svelobni tok ≥ 20.990 lm ± 10%.
Fotobiotična ogroženost: po standardu EN 62471.
Proizvod kot na primer:</t>
  </si>
  <si>
    <t>Steber višine 10 m nad terenom, s konzolo za montažo dveh reflektorjev.</t>
  </si>
  <si>
    <t>Steber višine 10 m nad terenom, za montažo enega reflektorja.</t>
  </si>
  <si>
    <t>Izdelava dokazila o zanesljivosti objekta in PID dokumentacije v 3 izvodih (tiskani izvod in na CD-ju).</t>
  </si>
  <si>
    <t>Dobava materiala in izvedba ograje - gabionske stene iz vroče cinkanih stebrov, AlZn paličnih mrež (žica debeline 5.5mm) in distančnikov, ki povezujejo mreže med seboj. Polnilo ograje je oglat, svetlo siv kamniti material 70-150 mm. Dimenzije mrežnih odprtin: 50x194 mm. Širina zidu 20 cm, dolžina 8.5 m, višina 1.5 m. Ograjo - gabionsko steno se postavi na predhodno izveden AB temelj. Pritrditev vročecinkanih stebrov z dvemi vroče cinkanimi sidri HSA-F M16x140mm oz. po navodilih proizvajalca. Vključno z vsem pritrditvenim materialom (vijaki, pritrdilno ploščo, mrežnimi distančniki,...) in vsemi ostalimi pomožnimi deli.</t>
  </si>
  <si>
    <t>Dobava in montaža tipskih enokrilnih vrat šir. 1.00 m, višine 2.00 m, z dvema nosilnima stebričkoma dim. 6x6 cm, vroče cinkanih in barvanih po RAL lestvici, enaka kot barva ograje h=3 m okoli igrišča, vključno s pripravo točkovnih temeljev in vsemi pomožnimi deli (po detajlu proizvajalca) - vhod na otroško igrišče (kot npr. enokrilna vrata RVS-L proizv. Palisada d.o.o.).</t>
  </si>
  <si>
    <t>Dobava in montaža tipskih enokrilnih vrat šir. 1.00 m, višine 1.50 m, z dvema nosilnima stebričkoma dim. 6x6 cm, vroče cinkanih in barvanih po RAL lestvici, enaka barva kot ograja d=1.5 m, vključno s pripravo točkovnih temeljev in vsemi pomožnimi deli (po detajlu proizvajalca) - vhod na športno igrišče (kot npr. enokrilna vrata RVS-L proizv. Palisada d.o.o.).</t>
  </si>
  <si>
    <t>Dobava in montaža tipskih dvokrilnih vrat šir. 3.00 m, višine 1.50 m, z dvema nosilnima stebričkoma dim. 6x6c m, vroče cinkanih in barvanih po RAL lestvici, enaka barva kot ograja d=1.5 m, vključno s pripravo točkovnih temeljev in vsemi pomožnimi deli (po detajlu proizvajalca) - vhod na športno igrišče (kot npr. dvokrilna vrata RVS-L proizv. Palisada d.o.o.).</t>
  </si>
  <si>
    <t>Dobava in montaža tipske varovalne ograje športnega igrišča višine 300 cm, z nosilnimi stebrički v rastru 2.52 m. Stebrički so iz pocinkanih Fe profilov.  Dimenzionirani morajo biti na višino in predvideno obremenitev ograje. Mreža mora zagotavljati ustrezno odpornost na predvideno obremenitev (brez deformacij ob uporabi). Komplet dobava in montaža zaščitne ograje vključno s pritrditvijo na AB zid (l = 36 m) po navodilih dobavitelja oz. z izdelavo točkovnih temeljev (l=14m) (kot npr. panelne ograje sport BS proizv. Palisada d.o.o.).</t>
  </si>
  <si>
    <t>Dobava in montaža varovalne ograje oblikovane v videzu obstoječe ograje iz kvadratnih nosilnih stebričkov prereza 40x40 mm, deb. sten 2.5 mm in vertikalnih (ploščato jeklo š = 25 mm, deb. 7 mm) ter horizontalnih elementov (kvadratne varjene jeklene cevi 25x25 mm, deb. sten 2.5 mm) polnila višine 1300 mm, vsi jekleni elementi vročecinkani in prašno barvani v črno barvo, vključno z vsem pritrdilnim materialom in vsemi pomožnimi deli (montaža čelno na AB zid 1).</t>
  </si>
  <si>
    <t xml:space="preserve">Izdelava AB monolitnih stopnic in montaža (lepljenje) na AB tribune. Tlorisna dimentija stopnic: 35x150 cm, višina 25 cm. Zunanji robovi stopnih ploskev posneti za za 1x1 cm pod kotom 45°. Vključno z opažem, armaturo, betonom C25/30;XC4;XF4;PV-II;S4; Dmax=8 mm, metličenjem oz. brušenjem pohodnih površin za doseg protizdrsne odpornosti razreda A oz.R12, čiščenjem in vsemi ostalimi pomožnimi deli. Skladno s priloženim vzdolžnim in prečnim prerezom AB stopnic in tribun.                          </t>
  </si>
  <si>
    <t>Dobava grobo obdelanega kamna debeline cca. 20 cm in zidanje zidu na eno lice, zid višine do 2 m.</t>
  </si>
  <si>
    <t>Izkopi mehke zemljine za izvedbo kanalizacije, širine 0.5-0.8 m in globine do 2 m (uporaba za zasip kanalizacije, ostalo odvoz v trajno deponijo).</t>
  </si>
  <si>
    <t>Dobava in zasip za AB zidovi z kamnitim materialom (jalovina).</t>
  </si>
  <si>
    <t>Razna nepredvidena zemeljska dela vpisana v gradbeni dnevnik in potrjena s strani nadzornega inženirja.</t>
  </si>
  <si>
    <t>Dobava materiala in zasip drenaže z drenažnim prodcem 16/32 mm.</t>
  </si>
  <si>
    <t>Izdelava nevezane nosilne plasti enakomerno zrnatega drobljenca 0/32 iz kamnine, v debelini 30-50 cm.</t>
  </si>
  <si>
    <t>Dobava in nasip prodnikov granulacije 2-8 mm (bele barve) v debelini 25 cm za otroško igrišče.</t>
  </si>
  <si>
    <t>Nasip sejanega peska granulacije 0-4 mm v debelini 4 cm na enakomerno zrnati plasti drobljenca 0/32, debeline 30 cm, položenega na polipropilensko polst 300g/m2 (AB plošča ekološkega otoka, pod AB stopnicami in AB tribunami).</t>
  </si>
  <si>
    <t>Izdelava jaška iz betonskih cevi fi 50 cm, globine od 1,0 do 1.5 m - vtočni jaški.</t>
  </si>
  <si>
    <t>Izdelava jaška iz betonskih cevi fi 60 cm, globine od 1.0 do 2.0 m.</t>
  </si>
  <si>
    <t>Izdelava peskolovnega, vtočnega jaška iz betonske cevi fi 80 cm, globine od 1.0 do 2.0 m.</t>
  </si>
  <si>
    <t>Nabava in montaža linijske kinete z rešetko svetle širine 13.5 cm, kot npr. tip ACO DRAIN MULTILINE V100, š=13,5 cm h=16 cm.</t>
  </si>
  <si>
    <t>Dobava in vgradnja moznikov iz RA fi 20 mm, dolžine 50 cm, vgrajenih na razdalji 50 cm (dilatacijski stik AB tribune, stik AB stopnic in AB zidu 3), oz. vgrajenih na razdalji 100 cm (stik temelja gabionske stene in AB tribun ter AB zidu 2).</t>
  </si>
  <si>
    <t>Priprava in vgraditev mešanice cementnega betona  C25/30;XC4;XF4;PV-II;S4; Dmax=8 mm v prerez do 0.5m3/m1, v AB stopnice, tribune.</t>
  </si>
  <si>
    <t>Izdelava temeljev za rokometni gol iz betonske cevi fi 40 cm, globine 50 cm. Komplet z vsemi potrebnimi zemeljskimi in zidarskimi deli.</t>
  </si>
  <si>
    <t>Izdelava temeljev za košarkarski koš dimenzij 1,0x1,0x0.8 m, komplet z vsemi potrebnimi zemeljskimi, tesarskimi in betonskimi deli.</t>
  </si>
  <si>
    <t xml:space="preserve">Dobava in montaža jeklenega, vroče cinkanega in prašno barvanega (črna barva) varovalnega držala za stopnišče dolžine 3.85 m, višine 1.0 m. 3x nosilni stebriček iz kvadratnih varjenih jeklenih cevi dim. 40x40 mm, deb. sten 2.5 mm, 3x horizontalna inox vrv deb 5 mm na medsebojnih odmikih 25 cm, 1x držalo za roke dolžine 3.85 m iz okroglih varjenih jeklenih cevi Ø50 mm, deb. sten 2.5 mm.  Z vsemi pomožnimi deli (varjenje, površinska obdelava, pritrditev držala z vijaki in jekleno ploščico v AB stopnice, pritrditev inox vrvi,...). Izvedba po detajlu v projektni dokumentaciji. </t>
  </si>
  <si>
    <r>
      <t>Doplačilo za brušenje vidnih površin betonskih tribun, stopnic in treh delavniško izdelanih stopnic, vključno z brušenjem in utrjevanjem vseh posnetih robov za 1x1cm pod kotom 45° ter premaz vseh vidnih betonskih površin s hidrofobnim sredstvom kot npr. Promural Silicon, proiz. Torggler (upoštevana poraba premaza 0.2 l na m</t>
    </r>
    <r>
      <rPr>
        <vertAlign val="superscript"/>
        <sz val="10"/>
        <rFont val="Arial"/>
        <family val="2"/>
      </rPr>
      <t>2</t>
    </r>
    <r>
      <rPr>
        <sz val="10"/>
        <rFont val="Arial"/>
        <family val="2"/>
      </rPr>
      <t>).</t>
    </r>
  </si>
  <si>
    <t xml:space="preserve">Razdelilnik R-igrišče sestavljen iz prostostoječe omarice iz inox pločevine, </t>
  </si>
  <si>
    <t>Dobava in polaganje rebraste armature kvalitete B500B premera nad fi 12 mm v AB podporne zidove.</t>
  </si>
  <si>
    <t>Dobava in vgradnja rebraste armature kvalitete B500B s premerom do fi 12 mm v AB stopnice, tribune in podporne zidove.</t>
  </si>
  <si>
    <t>Dobava in vgrajevanje armaturnih mrež  B500B v AB stopnice in tribune, AB temelj gabionske stene, AB ploščo ekološkega otoka in AB podporne zidove.</t>
  </si>
  <si>
    <t>31.</t>
  </si>
  <si>
    <t>32.</t>
  </si>
  <si>
    <t>Zarezovanje dilatacij AB tribun in AB stopnic (širine 7 oz. 15 mm, poglobljene do 10 mm) in kitanje s trajnoelastičnim kitom odpornim na zunanje vplive (dilatacijske fuge).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</si>
</sst>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424]d\.\ mmmm\ yyyy"/>
    <numFmt numFmtId="175" formatCode="#,##0.00\ _S_I_T"/>
    <numFmt numFmtId="176" formatCode="[$€-2]\ #,##0.00_);[Red]\([$€-2]\ #,##0.00\)"/>
    <numFmt numFmtId="177" formatCode="* #,##0.00&quot;       &quot;;\-* #,##0.00&quot;       &quot;;* \-#&quot;       &quot;;@\ "/>
    <numFmt numFmtId="178" formatCode="#,##0.00\ &quot;€&quot;"/>
    <numFmt numFmtId="179" formatCode="#,##0.00\ [$€-1]"/>
    <numFmt numFmtId="180" formatCode="#,##0.00\ _€"/>
  </numFmts>
  <fonts count="69">
    <font>
      <sz val="11"/>
      <name val="Arial CE"/>
      <family val="0"/>
    </font>
    <font>
      <b/>
      <sz val="10"/>
      <name val="Arial CE"/>
      <family val="0"/>
    </font>
    <font>
      <sz val="10"/>
      <name val="Arial"/>
      <family val="2"/>
    </font>
    <font>
      <u val="single"/>
      <sz val="11"/>
      <color indexed="12"/>
      <name val="Arial CE"/>
      <family val="0"/>
    </font>
    <font>
      <u val="single"/>
      <sz val="11"/>
      <color indexed="36"/>
      <name val="Arial CE"/>
      <family val="0"/>
    </font>
    <font>
      <sz val="10"/>
      <name val="Arial CE"/>
      <family val="0"/>
    </font>
    <font>
      <b/>
      <sz val="10"/>
      <name val="Arial"/>
      <family val="2"/>
    </font>
    <font>
      <b/>
      <i/>
      <sz val="10"/>
      <name val="Arial CE"/>
      <family val="0"/>
    </font>
    <font>
      <sz val="10"/>
      <color indexed="10"/>
      <name val="Arial"/>
      <family val="2"/>
    </font>
    <font>
      <sz val="10"/>
      <color indexed="10"/>
      <name val="Arial CE"/>
      <family val="2"/>
    </font>
    <font>
      <i/>
      <sz val="10"/>
      <name val="Arial CE"/>
      <family val="0"/>
    </font>
    <font>
      <i/>
      <sz val="10"/>
      <name val="Arial"/>
      <family val="2"/>
    </font>
    <font>
      <i/>
      <u val="single"/>
      <sz val="10"/>
      <name val="Arial"/>
      <family val="2"/>
    </font>
    <font>
      <vertAlign val="superscript"/>
      <sz val="10"/>
      <name val="Arial"/>
      <family val="2"/>
    </font>
    <font>
      <sz val="10"/>
      <color indexed="8"/>
      <name val="Verdana"/>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63"/>
      <name val="Arial"/>
      <family val="2"/>
    </font>
    <font>
      <sz val="10"/>
      <color indexed="23"/>
      <name val="Arial CE"/>
      <family val="0"/>
    </font>
    <font>
      <sz val="10"/>
      <color indexed="8"/>
      <name val="Calibri Light"/>
      <family val="2"/>
    </font>
    <font>
      <b/>
      <sz val="10"/>
      <color indexed="8"/>
      <name val="Calibri Light"/>
      <family val="2"/>
    </font>
    <font>
      <sz val="10"/>
      <color indexed="8"/>
      <name val="Arial CE"/>
      <family val="2"/>
    </font>
    <font>
      <sz val="10"/>
      <color indexed="8"/>
      <name val="Calibri"/>
      <family val="2"/>
    </font>
    <font>
      <i/>
      <sz val="8"/>
      <color indexed="8"/>
      <name val="Calibri Light"/>
      <family val="2"/>
    </font>
    <font>
      <i/>
      <sz val="10"/>
      <color indexed="8"/>
      <name val="Calibri Ligh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tint="0.34999001026153564"/>
      <name val="Arial"/>
      <family val="2"/>
    </font>
    <font>
      <sz val="10"/>
      <color theme="0" tint="-0.4999699890613556"/>
      <name val="Arial CE"/>
      <family val="0"/>
    </font>
    <font>
      <sz val="10"/>
      <color theme="1"/>
      <name val="Arial"/>
      <family val="2"/>
    </font>
    <font>
      <sz val="10"/>
      <color theme="1"/>
      <name val="Verdana"/>
      <family val="2"/>
    </font>
    <font>
      <sz val="10"/>
      <color theme="1"/>
      <name val="Calibri Light"/>
      <family val="2"/>
    </font>
    <font>
      <b/>
      <sz val="10"/>
      <color theme="1"/>
      <name val="Calibri Light"/>
      <family val="2"/>
    </font>
    <font>
      <sz val="10"/>
      <color theme="1"/>
      <name val="Arial CE"/>
      <family val="2"/>
    </font>
    <font>
      <sz val="10"/>
      <color theme="1"/>
      <name val="Calibri"/>
      <family val="2"/>
    </font>
    <font>
      <i/>
      <sz val="8"/>
      <color theme="1"/>
      <name val="Calibri Light"/>
      <family val="2"/>
    </font>
    <font>
      <sz val="10"/>
      <color rgb="FFFF0000"/>
      <name val="Arial CE"/>
      <family val="0"/>
    </font>
    <font>
      <i/>
      <sz val="10"/>
      <color theme="1"/>
      <name val="Calibri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3" fillId="0" borderId="0" applyNumberFormat="0" applyFill="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2" fillId="0" borderId="0">
      <alignment/>
      <protection/>
    </xf>
    <xf numFmtId="0" fontId="49"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90">
    <xf numFmtId="0" fontId="0" fillId="0" borderId="0" xfId="0" applyAlignment="1">
      <alignment/>
    </xf>
    <xf numFmtId="0" fontId="1"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vertical="top"/>
    </xf>
    <xf numFmtId="0" fontId="2" fillId="0" borderId="0" xfId="0" applyFont="1" applyAlignment="1">
      <alignment vertical="top"/>
    </xf>
    <xf numFmtId="0" fontId="1" fillId="0" borderId="0" xfId="0" applyFont="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0" fontId="6" fillId="0" borderId="0" xfId="0" applyFont="1" applyFill="1" applyAlignment="1">
      <alignment horizontal="left" vertical="top"/>
    </xf>
    <xf numFmtId="4" fontId="5" fillId="0" borderId="0" xfId="0" applyNumberFormat="1" applyFont="1" applyAlignment="1">
      <alignment/>
    </xf>
    <xf numFmtId="4" fontId="1" fillId="0" borderId="0" xfId="0" applyNumberFormat="1" applyFont="1" applyAlignment="1">
      <alignment/>
    </xf>
    <xf numFmtId="0" fontId="6" fillId="0" borderId="10" xfId="0" applyFont="1" applyBorder="1" applyAlignment="1">
      <alignment vertical="top"/>
    </xf>
    <xf numFmtId="4" fontId="5" fillId="0" borderId="10" xfId="0" applyNumberFormat="1" applyFont="1" applyBorder="1" applyAlignment="1">
      <alignment/>
    </xf>
    <xf numFmtId="0" fontId="6" fillId="0" borderId="0" xfId="0" applyFont="1" applyBorder="1" applyAlignment="1">
      <alignment vertical="top"/>
    </xf>
    <xf numFmtId="4" fontId="5" fillId="0" borderId="0" xfId="0" applyNumberFormat="1" applyFont="1" applyBorder="1" applyAlignment="1">
      <alignment/>
    </xf>
    <xf numFmtId="0" fontId="5" fillId="0" borderId="0" xfId="0" applyFont="1" applyAlignment="1">
      <alignment horizontal="right"/>
    </xf>
    <xf numFmtId="4" fontId="6" fillId="0" borderId="0" xfId="0" applyNumberFormat="1" applyFont="1" applyAlignment="1">
      <alignment/>
    </xf>
    <xf numFmtId="0" fontId="2" fillId="0" borderId="10" xfId="0" applyFont="1" applyBorder="1" applyAlignment="1">
      <alignment vertical="top"/>
    </xf>
    <xf numFmtId="0" fontId="6" fillId="0" borderId="0" xfId="0" applyFont="1" applyAlignment="1">
      <alignment vertical="top"/>
    </xf>
    <xf numFmtId="0" fontId="7" fillId="0" borderId="0" xfId="0" applyFont="1" applyAlignment="1">
      <alignment horizontal="right"/>
    </xf>
    <xf numFmtId="0" fontId="6" fillId="0" borderId="0" xfId="0" applyFont="1" applyAlignment="1">
      <alignment horizontal="left" vertical="top"/>
    </xf>
    <xf numFmtId="0" fontId="7" fillId="0" borderId="0" xfId="0" applyFont="1" applyAlignment="1">
      <alignment horizontal="left"/>
    </xf>
    <xf numFmtId="0" fontId="1" fillId="0" borderId="0" xfId="0" applyFont="1" applyFill="1" applyAlignment="1">
      <alignment horizontal="right"/>
    </xf>
    <xf numFmtId="0" fontId="6" fillId="0" borderId="0" xfId="0" applyFont="1" applyFill="1" applyAlignment="1">
      <alignment vertical="top"/>
    </xf>
    <xf numFmtId="4" fontId="5" fillId="0" borderId="0" xfId="0" applyNumberFormat="1" applyFont="1" applyFill="1" applyAlignment="1">
      <alignment/>
    </xf>
    <xf numFmtId="0" fontId="1" fillId="0" borderId="0" xfId="0" applyFont="1" applyFill="1" applyAlignment="1">
      <alignment horizontal="left"/>
    </xf>
    <xf numFmtId="3" fontId="2" fillId="0" borderId="0" xfId="0" applyNumberFormat="1" applyFont="1" applyAlignment="1">
      <alignment horizontal="right" vertical="top"/>
    </xf>
    <xf numFmtId="0" fontId="2" fillId="0" borderId="0" xfId="0" applyFont="1" applyAlignment="1">
      <alignment horizontal="justify" vertical="top" wrapText="1"/>
    </xf>
    <xf numFmtId="0" fontId="2" fillId="0" borderId="0" xfId="0" applyFont="1" applyBorder="1" applyAlignment="1">
      <alignment vertical="top"/>
    </xf>
    <xf numFmtId="4" fontId="2" fillId="0" borderId="0" xfId="0" applyNumberFormat="1" applyFont="1" applyBorder="1" applyAlignment="1">
      <alignment vertical="top" wrapText="1"/>
    </xf>
    <xf numFmtId="4" fontId="5" fillId="0" borderId="0" xfId="0" applyNumberFormat="1" applyFont="1" applyAlignment="1">
      <alignment vertical="top"/>
    </xf>
    <xf numFmtId="0" fontId="1" fillId="0" borderId="0" xfId="0" applyFont="1" applyAlignment="1">
      <alignment horizontal="center"/>
    </xf>
    <xf numFmtId="0" fontId="2" fillId="0" borderId="0" xfId="0" applyFont="1" applyAlignment="1">
      <alignment horizontal="justify"/>
    </xf>
    <xf numFmtId="4" fontId="2" fillId="0" borderId="0" xfId="0" applyNumberFormat="1" applyFont="1" applyBorder="1" applyAlignment="1">
      <alignment vertical="top" wrapText="1"/>
    </xf>
    <xf numFmtId="4" fontId="2" fillId="0" borderId="0" xfId="0" applyNumberFormat="1" applyFont="1" applyFill="1" applyBorder="1" applyAlignment="1">
      <alignment horizontal="justify" vertical="top" wrapText="1"/>
    </xf>
    <xf numFmtId="0" fontId="6" fillId="0" borderId="0" xfId="0" applyFont="1" applyBorder="1" applyAlignment="1">
      <alignment horizontal="justify" vertical="top"/>
    </xf>
    <xf numFmtId="4" fontId="6" fillId="0" borderId="0" xfId="0" applyNumberFormat="1" applyFont="1" applyBorder="1" applyAlignment="1">
      <alignment vertical="top" wrapText="1"/>
    </xf>
    <xf numFmtId="0" fontId="2" fillId="0" borderId="0" xfId="0" applyFont="1" applyAlignment="1">
      <alignment horizontal="right"/>
    </xf>
    <xf numFmtId="0" fontId="5" fillId="0" borderId="0" xfId="0" applyFont="1" applyAlignment="1">
      <alignment vertical="top"/>
    </xf>
    <xf numFmtId="0" fontId="2" fillId="0" borderId="0" xfId="0" applyFont="1"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top" wrapText="1"/>
    </xf>
    <xf numFmtId="4" fontId="2" fillId="0" borderId="0" xfId="0" applyNumberFormat="1" applyFont="1" applyFill="1" applyBorder="1" applyAlignment="1">
      <alignment vertical="top" wrapText="1"/>
    </xf>
    <xf numFmtId="4" fontId="58" fillId="0" borderId="0" xfId="0" applyNumberFormat="1" applyFont="1" applyBorder="1" applyAlignment="1">
      <alignment vertical="top" wrapText="1"/>
    </xf>
    <xf numFmtId="4" fontId="59" fillId="0" borderId="0" xfId="0" applyNumberFormat="1" applyFont="1" applyFill="1" applyAlignment="1">
      <alignment/>
    </xf>
    <xf numFmtId="4" fontId="8" fillId="0" borderId="0" xfId="0" applyNumberFormat="1" applyFont="1" applyBorder="1" applyAlignment="1">
      <alignment vertical="top" wrapText="1"/>
    </xf>
    <xf numFmtId="4" fontId="2" fillId="0" borderId="0" xfId="0" applyNumberFormat="1" applyFont="1" applyFill="1" applyBorder="1" applyAlignment="1">
      <alignment vertical="top" wrapText="1"/>
    </xf>
    <xf numFmtId="0" fontId="6" fillId="0" borderId="0" xfId="0" applyFont="1" applyAlignment="1">
      <alignment horizontal="right"/>
    </xf>
    <xf numFmtId="0" fontId="2" fillId="0" borderId="0" xfId="0" applyFont="1" applyFill="1" applyBorder="1" applyAlignment="1">
      <alignment horizontal="justify" vertical="top"/>
    </xf>
    <xf numFmtId="0" fontId="2" fillId="0" borderId="0" xfId="0" applyFont="1" applyBorder="1" applyAlignment="1">
      <alignment horizontal="justify"/>
    </xf>
    <xf numFmtId="0" fontId="5" fillId="0" borderId="0" xfId="0" applyFont="1" applyAlignment="1">
      <alignment horizontal="left" vertical="top"/>
    </xf>
    <xf numFmtId="0" fontId="2" fillId="0" borderId="0" xfId="0" applyFont="1" applyBorder="1" applyAlignment="1">
      <alignment horizontal="right" vertical="top" wrapText="1"/>
    </xf>
    <xf numFmtId="0" fontId="5" fillId="0" borderId="0" xfId="0" applyFont="1" applyBorder="1" applyAlignment="1">
      <alignment horizontal="right" vertical="top"/>
    </xf>
    <xf numFmtId="4" fontId="2" fillId="0" borderId="0" xfId="0" applyNumberFormat="1" applyFont="1" applyBorder="1" applyAlignment="1">
      <alignment vertical="center" wrapText="1"/>
    </xf>
    <xf numFmtId="0" fontId="2" fillId="0" borderId="0" xfId="0" applyFont="1" applyBorder="1" applyAlignment="1">
      <alignment horizontal="justify" vertical="justify"/>
    </xf>
    <xf numFmtId="3" fontId="2" fillId="0" borderId="0" xfId="0" applyNumberFormat="1" applyFont="1" applyBorder="1" applyAlignment="1">
      <alignment horizontal="right" vertical="top"/>
    </xf>
    <xf numFmtId="4" fontId="5" fillId="0" borderId="0" xfId="0" applyNumberFormat="1" applyFont="1" applyBorder="1" applyAlignment="1">
      <alignment vertical="center"/>
    </xf>
    <xf numFmtId="3" fontId="2" fillId="0" borderId="0" xfId="0" applyNumberFormat="1" applyFont="1" applyAlignment="1">
      <alignment horizontal="right" vertical="top"/>
    </xf>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Alignment="1">
      <alignment horizontal="justify"/>
    </xf>
    <xf numFmtId="0" fontId="2" fillId="0" borderId="0" xfId="0" applyFont="1" applyBorder="1" applyAlignment="1">
      <alignment/>
    </xf>
    <xf numFmtId="0" fontId="6" fillId="0" borderId="11" xfId="0" applyFont="1" applyBorder="1" applyAlignment="1">
      <alignment horizontal="right"/>
    </xf>
    <xf numFmtId="0" fontId="6" fillId="0" borderId="11" xfId="0" applyFont="1" applyBorder="1" applyAlignment="1">
      <alignment horizontal="left" vertical="top"/>
    </xf>
    <xf numFmtId="4" fontId="6" fillId="0" borderId="11" xfId="0" applyNumberFormat="1"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left" vertical="top"/>
    </xf>
    <xf numFmtId="4" fontId="2" fillId="0" borderId="0" xfId="0" applyNumberFormat="1" applyFont="1" applyFill="1" applyBorder="1" applyAlignment="1">
      <alignment wrapText="1"/>
    </xf>
    <xf numFmtId="4" fontId="2" fillId="0" borderId="0" xfId="0" applyNumberFormat="1" applyFont="1" applyBorder="1" applyAlignment="1">
      <alignment wrapText="1"/>
    </xf>
    <xf numFmtId="1" fontId="2" fillId="0" borderId="0" xfId="0" applyNumberFormat="1" applyFont="1" applyAlignment="1">
      <alignment horizontal="right" vertical="top"/>
    </xf>
    <xf numFmtId="1" fontId="1" fillId="0" borderId="0" xfId="0" applyNumberFormat="1" applyFont="1" applyBorder="1" applyAlignment="1">
      <alignment horizontal="right"/>
    </xf>
    <xf numFmtId="0" fontId="2" fillId="0" borderId="0" xfId="0" applyFont="1" applyBorder="1" applyAlignment="1">
      <alignment horizontal="left" vertical="top"/>
    </xf>
    <xf numFmtId="4" fontId="9" fillId="0" borderId="0" xfId="0" applyNumberFormat="1" applyFont="1" applyAlignment="1">
      <alignment/>
    </xf>
    <xf numFmtId="0" fontId="2" fillId="0" borderId="0" xfId="0" applyFont="1" applyFill="1" applyAlignment="1">
      <alignment horizontal="justify" vertical="top"/>
    </xf>
    <xf numFmtId="4" fontId="2" fillId="0" borderId="0" xfId="0" applyNumberFormat="1" applyFont="1" applyAlignment="1">
      <alignment/>
    </xf>
    <xf numFmtId="0" fontId="2" fillId="0" borderId="0" xfId="0" applyFont="1" applyAlignment="1">
      <alignment horizontal="center"/>
    </xf>
    <xf numFmtId="0" fontId="2" fillId="0" borderId="0" xfId="0" applyFont="1" applyBorder="1" applyAlignment="1">
      <alignment horizontal="justify"/>
    </xf>
    <xf numFmtId="4" fontId="5" fillId="0" borderId="0" xfId="0" applyNumberFormat="1" applyFont="1" applyBorder="1" applyAlignment="1">
      <alignment/>
    </xf>
    <xf numFmtId="0" fontId="2" fillId="0" borderId="0" xfId="0" applyFont="1" applyBorder="1" applyAlignment="1">
      <alignment horizontal="left" vertical="distributed" wrapText="1"/>
    </xf>
    <xf numFmtId="0" fontId="1" fillId="0" borderId="0" xfId="0" applyFont="1" applyBorder="1" applyAlignment="1">
      <alignment horizontal="right"/>
    </xf>
    <xf numFmtId="4" fontId="5" fillId="0" borderId="0" xfId="0" applyNumberFormat="1" applyFont="1" applyAlignment="1">
      <alignment vertical="distributed" wrapText="1"/>
    </xf>
    <xf numFmtId="0" fontId="2" fillId="0" borderId="0" xfId="0" applyFont="1" applyFill="1" applyBorder="1" applyAlignment="1">
      <alignment horizontal="left" vertical="top"/>
    </xf>
    <xf numFmtId="4" fontId="2" fillId="0" borderId="0" xfId="0" applyNumberFormat="1" applyFont="1" applyBorder="1" applyAlignment="1">
      <alignment vertical="distributed" wrapText="1"/>
    </xf>
    <xf numFmtId="0" fontId="1" fillId="0" borderId="11" xfId="0" applyFont="1" applyBorder="1" applyAlignment="1">
      <alignment horizontal="left" vertical="top"/>
    </xf>
    <xf numFmtId="4" fontId="1" fillId="0" borderId="11" xfId="0" applyNumberFormat="1" applyFont="1" applyBorder="1" applyAlignment="1">
      <alignment/>
    </xf>
    <xf numFmtId="0" fontId="1" fillId="0" borderId="0" xfId="0" applyFont="1" applyBorder="1" applyAlignment="1">
      <alignment horizontal="left" vertical="top"/>
    </xf>
    <xf numFmtId="4" fontId="1" fillId="0" borderId="0" xfId="0" applyNumberFormat="1" applyFont="1" applyBorder="1" applyAlignment="1">
      <alignment/>
    </xf>
    <xf numFmtId="0" fontId="2" fillId="0" borderId="0" xfId="0" applyFont="1" applyFill="1" applyBorder="1" applyAlignment="1">
      <alignment horizontal="left"/>
    </xf>
    <xf numFmtId="0" fontId="2" fillId="0" borderId="0" xfId="0" applyFont="1" applyFill="1" applyAlignment="1">
      <alignment horizontal="justify"/>
    </xf>
    <xf numFmtId="3" fontId="2" fillId="0" borderId="0" xfId="0" applyNumberFormat="1" applyFont="1" applyBorder="1" applyAlignment="1">
      <alignment horizontal="right" vertical="top"/>
    </xf>
    <xf numFmtId="0" fontId="2" fillId="0" borderId="0" xfId="0" applyFont="1" applyFill="1" applyBorder="1" applyAlignment="1">
      <alignment horizontal="justify" vertical="top"/>
    </xf>
    <xf numFmtId="0" fontId="2" fillId="0" borderId="0" xfId="0" applyFont="1" applyBorder="1" applyAlignment="1">
      <alignment horizontal="justify" vertical="top" readingOrder="1"/>
    </xf>
    <xf numFmtId="4" fontId="10" fillId="0" borderId="0" xfId="0" applyNumberFormat="1" applyFont="1" applyAlignment="1">
      <alignment/>
    </xf>
    <xf numFmtId="0" fontId="12" fillId="0" borderId="0" xfId="0" applyFont="1" applyFill="1" applyAlignment="1">
      <alignment vertical="top"/>
    </xf>
    <xf numFmtId="4" fontId="5" fillId="0" borderId="0" xfId="0" applyNumberFormat="1" applyFont="1" applyAlignment="1">
      <alignment/>
    </xf>
    <xf numFmtId="4" fontId="5" fillId="0" borderId="11" xfId="0" applyNumberFormat="1" applyFont="1" applyBorder="1" applyAlignment="1">
      <alignment/>
    </xf>
    <xf numFmtId="4" fontId="6" fillId="0" borderId="0" xfId="0" applyNumberFormat="1" applyFont="1" applyFill="1" applyAlignment="1">
      <alignment vertical="top"/>
    </xf>
    <xf numFmtId="43" fontId="2" fillId="0" borderId="0" xfId="0" applyNumberFormat="1" applyFont="1" applyAlignment="1">
      <alignment vertical="center"/>
    </xf>
    <xf numFmtId="43" fontId="2" fillId="0" borderId="10" xfId="0" applyNumberFormat="1" applyFont="1" applyBorder="1" applyAlignment="1">
      <alignment vertical="center"/>
    </xf>
    <xf numFmtId="43" fontId="2" fillId="0" borderId="0" xfId="0" applyNumberFormat="1" applyFont="1" applyBorder="1" applyAlignment="1">
      <alignment vertical="center"/>
    </xf>
    <xf numFmtId="43" fontId="6" fillId="0" borderId="0" xfId="0" applyNumberFormat="1" applyFont="1" applyAlignment="1">
      <alignment horizontal="right" vertical="center"/>
    </xf>
    <xf numFmtId="43" fontId="2" fillId="0" borderId="0" xfId="0" applyNumberFormat="1" applyFont="1" applyFill="1" applyAlignment="1">
      <alignment vertical="center"/>
    </xf>
    <xf numFmtId="43" fontId="6" fillId="0" borderId="0" xfId="0" applyNumberFormat="1" applyFont="1" applyAlignment="1">
      <alignment vertical="center"/>
    </xf>
    <xf numFmtId="43" fontId="5" fillId="0" borderId="0" xfId="0" applyNumberFormat="1" applyFont="1" applyAlignment="1">
      <alignment/>
    </xf>
    <xf numFmtId="43" fontId="5" fillId="0" borderId="0" xfId="0" applyNumberFormat="1" applyFont="1" applyBorder="1" applyAlignment="1">
      <alignment vertical="center"/>
    </xf>
    <xf numFmtId="43" fontId="5" fillId="0" borderId="0" xfId="0" applyNumberFormat="1" applyFont="1" applyBorder="1" applyAlignment="1">
      <alignment/>
    </xf>
    <xf numFmtId="43" fontId="5" fillId="0" borderId="0" xfId="0" applyNumberFormat="1" applyFont="1" applyBorder="1" applyAlignment="1">
      <alignment vertical="center"/>
    </xf>
    <xf numFmtId="43" fontId="5" fillId="0" borderId="0" xfId="0" applyNumberFormat="1" applyFont="1" applyAlignment="1">
      <alignment/>
    </xf>
    <xf numFmtId="43" fontId="6" fillId="0" borderId="11" xfId="0" applyNumberFormat="1" applyFont="1" applyBorder="1" applyAlignment="1">
      <alignment vertical="center"/>
    </xf>
    <xf numFmtId="43" fontId="6" fillId="0" borderId="0" xfId="0" applyNumberFormat="1" applyFont="1" applyBorder="1" applyAlignment="1">
      <alignment vertical="center"/>
    </xf>
    <xf numFmtId="43" fontId="11" fillId="0" borderId="0" xfId="0" applyNumberFormat="1" applyFont="1" applyAlignment="1">
      <alignment vertical="center"/>
    </xf>
    <xf numFmtId="43" fontId="6" fillId="0" borderId="0" xfId="0" applyNumberFormat="1" applyFont="1" applyFill="1" applyAlignment="1">
      <alignment horizontal="left" vertical="top"/>
    </xf>
    <xf numFmtId="43" fontId="5" fillId="0" borderId="0" xfId="0" applyNumberFormat="1" applyFont="1" applyBorder="1" applyAlignment="1">
      <alignment/>
    </xf>
    <xf numFmtId="43" fontId="1" fillId="0" borderId="0" xfId="0" applyNumberFormat="1" applyFont="1" applyAlignment="1">
      <alignment/>
    </xf>
    <xf numFmtId="43" fontId="2" fillId="0" borderId="0" xfId="0" applyNumberFormat="1" applyFont="1" applyAlignment="1">
      <alignment horizontal="center"/>
    </xf>
    <xf numFmtId="43" fontId="5" fillId="0" borderId="0" xfId="0" applyNumberFormat="1" applyFont="1" applyAlignment="1">
      <alignment vertical="distributed" wrapText="1"/>
    </xf>
    <xf numFmtId="0" fontId="2" fillId="0" borderId="0" xfId="0" applyFont="1" applyFill="1" applyAlignment="1">
      <alignment horizontal="left" vertical="top" wrapText="1"/>
    </xf>
    <xf numFmtId="4" fontId="5" fillId="0" borderId="0" xfId="0" applyNumberFormat="1" applyFont="1" applyFill="1" applyBorder="1" applyAlignment="1">
      <alignment/>
    </xf>
    <xf numFmtId="3" fontId="2" fillId="0" borderId="0" xfId="0" applyNumberFormat="1" applyFont="1" applyFill="1" applyAlignment="1">
      <alignment horizontal="right" vertical="top"/>
    </xf>
    <xf numFmtId="43" fontId="5" fillId="0" borderId="0" xfId="0" applyNumberFormat="1" applyFont="1" applyFill="1" applyAlignment="1">
      <alignment/>
    </xf>
    <xf numFmtId="0" fontId="1" fillId="0" borderId="0" xfId="0" applyFont="1" applyFill="1" applyBorder="1" applyAlignment="1">
      <alignment horizontal="right"/>
    </xf>
    <xf numFmtId="0" fontId="2" fillId="0" borderId="0" xfId="0" applyFont="1" applyFill="1" applyBorder="1" applyAlignment="1">
      <alignment vertical="top"/>
    </xf>
    <xf numFmtId="0" fontId="6" fillId="0" borderId="11" xfId="0" applyFont="1" applyBorder="1" applyAlignment="1">
      <alignment horizontal="justify" vertical="top"/>
    </xf>
    <xf numFmtId="0" fontId="14" fillId="0" borderId="0" xfId="0" applyFont="1" applyAlignment="1">
      <alignment vertical="top"/>
    </xf>
    <xf numFmtId="0" fontId="15" fillId="0" borderId="0" xfId="0" applyFont="1" applyAlignment="1">
      <alignment vertical="top"/>
    </xf>
    <xf numFmtId="0" fontId="60" fillId="0" borderId="0" xfId="0" applyFont="1" applyAlignment="1">
      <alignment vertical="top"/>
    </xf>
    <xf numFmtId="0" fontId="15" fillId="0" borderId="0" xfId="0" applyFont="1" applyFill="1" applyAlignment="1">
      <alignment vertical="top"/>
    </xf>
    <xf numFmtId="0" fontId="61" fillId="0" borderId="0" xfId="0" applyFont="1" applyAlignment="1">
      <alignment vertical="top"/>
    </xf>
    <xf numFmtId="44" fontId="60" fillId="0" borderId="0" xfId="0" applyNumberFormat="1" applyFont="1" applyAlignment="1">
      <alignment/>
    </xf>
    <xf numFmtId="0" fontId="15" fillId="0" borderId="0" xfId="0" applyFont="1" applyBorder="1" applyAlignment="1">
      <alignment vertical="top"/>
    </xf>
    <xf numFmtId="0" fontId="60" fillId="0" borderId="0" xfId="0" applyFont="1" applyFill="1" applyBorder="1" applyAlignment="1">
      <alignment vertical="top"/>
    </xf>
    <xf numFmtId="0" fontId="60" fillId="0" borderId="0" xfId="0" applyFont="1" applyFill="1" applyAlignment="1" applyProtection="1">
      <alignment horizontal="center" vertical="top"/>
      <protection/>
    </xf>
    <xf numFmtId="1" fontId="60" fillId="0" borderId="0" xfId="0" applyNumberFormat="1" applyFont="1" applyFill="1" applyAlignment="1" applyProtection="1">
      <alignment vertical="top"/>
      <protection/>
    </xf>
    <xf numFmtId="4" fontId="60" fillId="0" borderId="0" xfId="0" applyNumberFormat="1" applyFont="1" applyFill="1" applyAlignment="1" applyProtection="1">
      <alignment vertical="top"/>
      <protection locked="0"/>
    </xf>
    <xf numFmtId="0" fontId="62" fillId="0" borderId="0" xfId="0" applyFont="1" applyAlignment="1">
      <alignment horizontal="left" vertical="top" wrapText="1"/>
    </xf>
    <xf numFmtId="0" fontId="62" fillId="0" borderId="0" xfId="0" applyFont="1" applyAlignment="1">
      <alignment vertical="top"/>
    </xf>
    <xf numFmtId="0" fontId="62" fillId="0" borderId="0" xfId="0" applyFont="1" applyAlignment="1">
      <alignment horizontal="right"/>
    </xf>
    <xf numFmtId="0" fontId="62" fillId="0" borderId="0" xfId="0" applyFont="1" applyBorder="1" applyAlignment="1">
      <alignment horizontal="left"/>
    </xf>
    <xf numFmtId="0" fontId="62" fillId="0" borderId="0" xfId="0" applyFont="1" applyFill="1" applyBorder="1" applyAlignment="1">
      <alignment/>
    </xf>
    <xf numFmtId="0" fontId="62" fillId="0" borderId="0" xfId="0" applyFont="1" applyBorder="1" applyAlignment="1">
      <alignment/>
    </xf>
    <xf numFmtId="0" fontId="62" fillId="0" borderId="0" xfId="0" applyFont="1" applyAlignment="1">
      <alignment horizontal="center"/>
    </xf>
    <xf numFmtId="0" fontId="62" fillId="0" borderId="0" xfId="0" applyFont="1" applyBorder="1" applyAlignment="1">
      <alignment horizontal="center"/>
    </xf>
    <xf numFmtId="0" fontId="63" fillId="0" borderId="0" xfId="0" applyFont="1" applyBorder="1" applyAlignment="1">
      <alignment horizontal="justify" vertical="top"/>
    </xf>
    <xf numFmtId="0" fontId="63" fillId="0" borderId="0" xfId="0" applyFont="1" applyBorder="1" applyAlignment="1">
      <alignment horizontal="center" vertical="top"/>
    </xf>
    <xf numFmtId="2" fontId="63" fillId="0" borderId="0" xfId="0" applyNumberFormat="1" applyFont="1" applyBorder="1" applyAlignment="1">
      <alignment horizontal="right" vertical="top"/>
    </xf>
    <xf numFmtId="178" fontId="63" fillId="0" borderId="0" xfId="0" applyNumberFormat="1" applyFont="1" applyBorder="1" applyAlignment="1">
      <alignment horizontal="right" vertical="top"/>
    </xf>
    <xf numFmtId="0" fontId="63" fillId="0" borderId="0" xfId="0" applyFont="1" applyAlignment="1">
      <alignment horizontal="right" vertical="top"/>
    </xf>
    <xf numFmtId="0" fontId="63" fillId="0" borderId="0" xfId="0" applyFont="1" applyBorder="1" applyAlignment="1">
      <alignment horizontal="left" vertical="top" wrapText="1"/>
    </xf>
    <xf numFmtId="178" fontId="62" fillId="0" borderId="0" xfId="0" applyNumberFormat="1" applyFont="1" applyBorder="1" applyAlignment="1">
      <alignment horizontal="right" vertical="top"/>
    </xf>
    <xf numFmtId="0" fontId="62" fillId="0" borderId="0" xfId="0" applyFont="1" applyAlignment="1">
      <alignment horizontal="right" vertical="top"/>
    </xf>
    <xf numFmtId="0" fontId="63" fillId="0" borderId="12" xfId="0" applyFont="1" applyFill="1" applyBorder="1" applyAlignment="1">
      <alignment horizontal="left" vertical="top" wrapText="1"/>
    </xf>
    <xf numFmtId="0" fontId="62" fillId="0" borderId="12" xfId="0" applyFont="1" applyFill="1" applyBorder="1" applyAlignment="1">
      <alignment vertical="top"/>
    </xf>
    <xf numFmtId="0" fontId="62" fillId="0" borderId="12" xfId="0" applyFont="1" applyFill="1" applyBorder="1" applyAlignment="1">
      <alignment horizontal="center" vertical="top"/>
    </xf>
    <xf numFmtId="2" fontId="62" fillId="0" borderId="12" xfId="0" applyNumberFormat="1" applyFont="1" applyFill="1" applyBorder="1" applyAlignment="1">
      <alignment horizontal="right" vertical="top"/>
    </xf>
    <xf numFmtId="178" fontId="62" fillId="0" borderId="12" xfId="0" applyNumberFormat="1" applyFont="1" applyFill="1" applyBorder="1" applyAlignment="1">
      <alignment horizontal="right" vertical="top"/>
    </xf>
    <xf numFmtId="0" fontId="63" fillId="0" borderId="0" xfId="0" applyFont="1" applyFill="1" applyBorder="1" applyAlignment="1">
      <alignment horizontal="left" vertical="top" wrapText="1"/>
    </xf>
    <xf numFmtId="0" fontId="62" fillId="0" borderId="0" xfId="0" applyFont="1" applyFill="1" applyBorder="1" applyAlignment="1">
      <alignment vertical="top"/>
    </xf>
    <xf numFmtId="0" fontId="62" fillId="0" borderId="0" xfId="0" applyFont="1" applyFill="1" applyBorder="1" applyAlignment="1">
      <alignment horizontal="center" vertical="top"/>
    </xf>
    <xf numFmtId="2" fontId="62" fillId="0" borderId="0" xfId="0" applyNumberFormat="1" applyFont="1" applyFill="1" applyBorder="1" applyAlignment="1">
      <alignment horizontal="right" vertical="top"/>
    </xf>
    <xf numFmtId="178" fontId="62" fillId="0" borderId="0" xfId="0" applyNumberFormat="1" applyFont="1" applyFill="1" applyBorder="1" applyAlignment="1">
      <alignment horizontal="right" vertical="top"/>
    </xf>
    <xf numFmtId="178" fontId="63" fillId="0" borderId="0" xfId="0" applyNumberFormat="1" applyFont="1" applyFill="1" applyBorder="1" applyAlignment="1">
      <alignment horizontal="right" vertical="top"/>
    </xf>
    <xf numFmtId="0" fontId="62" fillId="0" borderId="0" xfId="0" applyFont="1" applyBorder="1" applyAlignment="1">
      <alignment vertical="top"/>
    </xf>
    <xf numFmtId="0" fontId="62" fillId="0" borderId="0" xfId="0" applyFont="1" applyBorder="1" applyAlignment="1">
      <alignment horizontal="center" vertical="top"/>
    </xf>
    <xf numFmtId="1" fontId="62" fillId="0" borderId="0" xfId="0" applyNumberFormat="1" applyFont="1" applyBorder="1" applyAlignment="1">
      <alignment horizontal="right" vertical="top"/>
    </xf>
    <xf numFmtId="0" fontId="62" fillId="0" borderId="0" xfId="0" applyFont="1" applyBorder="1" applyAlignment="1">
      <alignment horizontal="left" vertical="top" wrapText="1"/>
    </xf>
    <xf numFmtId="0" fontId="62" fillId="0" borderId="0" xfId="0" applyFont="1" applyBorder="1" applyAlignment="1">
      <alignment horizontal="left" vertical="top"/>
    </xf>
    <xf numFmtId="0" fontId="62" fillId="0" borderId="0" xfId="0" applyNumberFormat="1" applyFont="1" applyBorder="1" applyAlignment="1">
      <alignment horizontal="center" vertical="top"/>
    </xf>
    <xf numFmtId="0" fontId="62" fillId="0" borderId="0" xfId="0" applyFont="1" applyFill="1" applyAlignment="1" applyProtection="1">
      <alignment horizontal="left" vertical="top" wrapText="1"/>
      <protection/>
    </xf>
    <xf numFmtId="49" fontId="62" fillId="0" borderId="0" xfId="41" applyNumberFormat="1" applyFont="1" applyFill="1" applyAlignment="1" applyProtection="1">
      <alignment horizontal="center" vertical="top"/>
      <protection/>
    </xf>
    <xf numFmtId="1" fontId="62" fillId="0" borderId="0" xfId="41" applyNumberFormat="1" applyFont="1" applyFill="1" applyAlignment="1" applyProtection="1">
      <alignment horizontal="right" vertical="top"/>
      <protection/>
    </xf>
    <xf numFmtId="0" fontId="62" fillId="0" borderId="0" xfId="0" applyFont="1" applyFill="1" applyBorder="1" applyAlignment="1">
      <alignment horizontal="left" vertical="top" wrapText="1"/>
    </xf>
    <xf numFmtId="49" fontId="62" fillId="0" borderId="0" xfId="0" applyNumberFormat="1" applyFont="1" applyFill="1" applyAlignment="1" applyProtection="1">
      <alignment horizontal="center" vertical="top"/>
      <protection/>
    </xf>
    <xf numFmtId="1" fontId="62" fillId="0" borderId="0" xfId="0" applyNumberFormat="1" applyFont="1" applyFill="1" applyBorder="1" applyAlignment="1">
      <alignment horizontal="right" vertical="top"/>
    </xf>
    <xf numFmtId="1" fontId="62" fillId="0" borderId="12" xfId="0" applyNumberFormat="1" applyFont="1" applyFill="1" applyBorder="1" applyAlignment="1">
      <alignment horizontal="right" vertical="top"/>
    </xf>
    <xf numFmtId="0" fontId="62" fillId="0" borderId="0" xfId="0" applyFont="1" applyAlignment="1">
      <alignment horizontal="center" vertical="top"/>
    </xf>
    <xf numFmtId="1" fontId="62" fillId="0" borderId="0" xfId="0" applyNumberFormat="1" applyFont="1" applyAlignment="1">
      <alignment horizontal="right" vertical="top"/>
    </xf>
    <xf numFmtId="49" fontId="63" fillId="0" borderId="0" xfId="0" applyNumberFormat="1" applyFont="1" applyFill="1" applyAlignment="1" applyProtection="1">
      <alignment horizontal="left" wrapText="1"/>
      <protection/>
    </xf>
    <xf numFmtId="0" fontId="62" fillId="0" borderId="0" xfId="0" applyFont="1" applyFill="1" applyAlignment="1" applyProtection="1">
      <alignment horizontal="center"/>
      <protection/>
    </xf>
    <xf numFmtId="2" fontId="62" fillId="0" borderId="0" xfId="0" applyNumberFormat="1" applyFont="1" applyBorder="1" applyAlignment="1">
      <alignment horizontal="right" vertical="top"/>
    </xf>
    <xf numFmtId="0" fontId="62" fillId="0" borderId="0" xfId="0" applyFont="1" applyFill="1" applyAlignment="1" applyProtection="1">
      <alignment horizontal="center" vertical="top"/>
      <protection/>
    </xf>
    <xf numFmtId="1" fontId="62" fillId="0" borderId="0" xfId="0" applyNumberFormat="1" applyFont="1" applyFill="1" applyAlignment="1" applyProtection="1">
      <alignment horizontal="right" vertical="top"/>
      <protection/>
    </xf>
    <xf numFmtId="0" fontId="62" fillId="0" borderId="0" xfId="0" applyFont="1" applyFill="1" applyAlignment="1" applyProtection="1">
      <alignment horizontal="left" wrapText="1"/>
      <protection/>
    </xf>
    <xf numFmtId="49" fontId="62" fillId="0" borderId="0" xfId="0" applyNumberFormat="1" applyFont="1" applyFill="1" applyAlignment="1" applyProtection="1">
      <alignment horizontal="left" vertical="top" wrapText="1"/>
      <protection/>
    </xf>
    <xf numFmtId="0" fontId="62" fillId="0" borderId="0" xfId="0" applyFont="1" applyAlignment="1">
      <alignment horizontal="justify" vertical="top" wrapText="1"/>
    </xf>
    <xf numFmtId="0" fontId="62" fillId="0" borderId="0" xfId="0" applyFont="1" applyFill="1" applyBorder="1" applyAlignment="1">
      <alignment horizontal="justify" vertical="top" wrapText="1"/>
    </xf>
    <xf numFmtId="0" fontId="62" fillId="0" borderId="0" xfId="0" applyFont="1" applyFill="1" applyBorder="1" applyAlignment="1">
      <alignment horizontal="center" vertical="top" wrapText="1"/>
    </xf>
    <xf numFmtId="49" fontId="64" fillId="0" borderId="0" xfId="0" applyNumberFormat="1" applyFont="1" applyAlignment="1">
      <alignment horizontal="justify" vertical="top"/>
    </xf>
    <xf numFmtId="0" fontId="64" fillId="0" borderId="0" xfId="0" applyFont="1" applyAlignment="1">
      <alignment horizontal="right"/>
    </xf>
    <xf numFmtId="0" fontId="64" fillId="0" borderId="0" xfId="0" applyFont="1" applyAlignment="1">
      <alignment horizontal="center"/>
    </xf>
    <xf numFmtId="9" fontId="62" fillId="0" borderId="0" xfId="44" applyFont="1" applyAlignment="1">
      <alignment horizontal="right" vertical="top"/>
    </xf>
    <xf numFmtId="2" fontId="62" fillId="0" borderId="0" xfId="0" applyNumberFormat="1" applyFont="1" applyAlignment="1">
      <alignment horizontal="right" vertical="top"/>
    </xf>
    <xf numFmtId="2" fontId="62" fillId="0" borderId="0" xfId="0" applyNumberFormat="1" applyFont="1" applyFill="1" applyAlignment="1" applyProtection="1">
      <alignment horizontal="right" vertical="top"/>
      <protection/>
    </xf>
    <xf numFmtId="4" fontId="62" fillId="0" borderId="0" xfId="0" applyNumberFormat="1" applyFont="1" applyFill="1" applyBorder="1" applyAlignment="1" applyProtection="1">
      <alignment horizontal="right" vertical="top"/>
      <protection/>
    </xf>
    <xf numFmtId="2" fontId="62" fillId="0" borderId="0" xfId="41" applyNumberFormat="1" applyFont="1" applyFill="1" applyAlignment="1" applyProtection="1">
      <alignment horizontal="right" vertical="top"/>
      <protection/>
    </xf>
    <xf numFmtId="0" fontId="62" fillId="0" borderId="0" xfId="41" applyFont="1" applyFill="1" applyAlignment="1" applyProtection="1">
      <alignment horizontal="left" vertical="top" wrapText="1"/>
      <protection/>
    </xf>
    <xf numFmtId="0" fontId="62" fillId="0" borderId="0" xfId="0" applyFont="1" applyBorder="1" applyAlignment="1">
      <alignment horizontal="right" vertical="top"/>
    </xf>
    <xf numFmtId="0" fontId="14" fillId="0" borderId="0" xfId="0" applyFont="1" applyBorder="1" applyAlignment="1">
      <alignment horizontal="left" vertical="top" wrapText="1"/>
    </xf>
    <xf numFmtId="0" fontId="62" fillId="0" borderId="0" xfId="0" applyFont="1" applyFill="1" applyBorder="1" applyAlignment="1" applyProtection="1">
      <alignment horizontal="center" vertical="top"/>
      <protection/>
    </xf>
    <xf numFmtId="2" fontId="62" fillId="0" borderId="0" xfId="0" applyNumberFormat="1" applyFont="1" applyFill="1" applyBorder="1" applyAlignment="1" applyProtection="1">
      <alignment horizontal="right" vertical="top"/>
      <protection locked="0"/>
    </xf>
    <xf numFmtId="2" fontId="62" fillId="0" borderId="0" xfId="0" applyNumberFormat="1" applyFont="1" applyFill="1" applyAlignment="1" applyProtection="1">
      <alignment horizontal="right" vertical="top"/>
      <protection locked="0"/>
    </xf>
    <xf numFmtId="0" fontId="62" fillId="0" borderId="0" xfId="0" applyNumberFormat="1" applyFont="1" applyFill="1" applyBorder="1" applyAlignment="1">
      <alignment horizontal="justify" vertical="top" wrapText="1"/>
    </xf>
    <xf numFmtId="0" fontId="62" fillId="0" borderId="0" xfId="0" applyFont="1" applyFill="1" applyAlignment="1" applyProtection="1">
      <alignment horizontal="right" vertical="top"/>
      <protection/>
    </xf>
    <xf numFmtId="0" fontId="65" fillId="0" borderId="0" xfId="0" applyFont="1" applyFill="1" applyAlignment="1">
      <alignment horizontal="right"/>
    </xf>
    <xf numFmtId="0" fontId="65" fillId="0" borderId="0" xfId="0" applyFont="1" applyAlignment="1">
      <alignment horizontal="center"/>
    </xf>
    <xf numFmtId="4" fontId="65" fillId="0" borderId="0" xfId="0" applyNumberFormat="1" applyFont="1" applyFill="1" applyBorder="1" applyAlignment="1">
      <alignment/>
    </xf>
    <xf numFmtId="9" fontId="62" fillId="0" borderId="0" xfId="0" applyNumberFormat="1" applyFont="1" applyFill="1" applyBorder="1" applyAlignment="1">
      <alignment horizontal="center" vertical="top"/>
    </xf>
    <xf numFmtId="1" fontId="62" fillId="0" borderId="0" xfId="44" applyNumberFormat="1" applyFont="1" applyAlignment="1">
      <alignment horizontal="right" vertical="top"/>
    </xf>
    <xf numFmtId="0" fontId="62" fillId="0" borderId="0" xfId="0" applyFont="1" applyFill="1" applyBorder="1" applyAlignment="1" applyProtection="1">
      <alignment horizontal="left" vertical="top" wrapText="1"/>
      <protection/>
    </xf>
    <xf numFmtId="0" fontId="62" fillId="0" borderId="0" xfId="0" applyFont="1" applyFill="1" applyBorder="1" applyAlignment="1" applyProtection="1">
      <alignment horizontal="center"/>
      <protection/>
    </xf>
    <xf numFmtId="4" fontId="62" fillId="0" borderId="0" xfId="0" applyNumberFormat="1" applyFont="1" applyFill="1" applyBorder="1" applyAlignment="1" applyProtection="1">
      <alignment horizontal="center" vertical="top"/>
      <protection/>
    </xf>
    <xf numFmtId="1" fontId="62" fillId="0" borderId="0" xfId="0" applyNumberFormat="1" applyFont="1" applyFill="1" applyBorder="1" applyAlignment="1" applyProtection="1">
      <alignment horizontal="right" vertical="top"/>
      <protection locked="0"/>
    </xf>
    <xf numFmtId="0" fontId="62" fillId="0" borderId="0" xfId="0" applyFont="1" applyBorder="1" applyAlignment="1">
      <alignment horizontal="justify" vertical="top"/>
    </xf>
    <xf numFmtId="0" fontId="62" fillId="0" borderId="0" xfId="0" applyFont="1" applyFill="1" applyAlignment="1">
      <alignment wrapText="1"/>
    </xf>
    <xf numFmtId="0" fontId="63" fillId="0" borderId="0" xfId="0" applyFont="1" applyBorder="1" applyAlignment="1">
      <alignment horizontal="right" vertical="top"/>
    </xf>
    <xf numFmtId="0" fontId="63" fillId="0" borderId="12" xfId="0" applyFont="1" applyFill="1" applyBorder="1" applyAlignment="1">
      <alignment horizontal="right" vertical="top"/>
    </xf>
    <xf numFmtId="0" fontId="63" fillId="0" borderId="0" xfId="0" applyFont="1" applyFill="1" applyBorder="1" applyAlignment="1">
      <alignment horizontal="right" vertical="top"/>
    </xf>
    <xf numFmtId="0" fontId="62" fillId="0" borderId="0" xfId="0" applyFont="1" applyFill="1" applyBorder="1" applyAlignment="1" applyProtection="1">
      <alignment horizontal="right" vertical="top"/>
      <protection/>
    </xf>
    <xf numFmtId="49" fontId="63" fillId="0" borderId="0" xfId="0" applyNumberFormat="1" applyFont="1" applyFill="1" applyAlignment="1" applyProtection="1">
      <alignment horizontal="right"/>
      <protection/>
    </xf>
    <xf numFmtId="49" fontId="62" fillId="0" borderId="0" xfId="0" applyNumberFormat="1" applyFont="1" applyFill="1" applyAlignment="1" applyProtection="1">
      <alignment horizontal="right"/>
      <protection/>
    </xf>
    <xf numFmtId="49" fontId="62" fillId="0" borderId="0" xfId="0" applyNumberFormat="1" applyFont="1" applyFill="1" applyAlignment="1" applyProtection="1">
      <alignment horizontal="right" vertical="top" wrapText="1"/>
      <protection/>
    </xf>
    <xf numFmtId="0" fontId="62" fillId="0" borderId="0" xfId="0" applyFont="1" applyBorder="1" applyAlignment="1">
      <alignment horizontal="right" vertical="top" wrapText="1"/>
    </xf>
    <xf numFmtId="49" fontId="62" fillId="0" borderId="0" xfId="0" applyNumberFormat="1" applyFont="1" applyFill="1" applyAlignment="1" applyProtection="1">
      <alignment horizontal="right" vertical="top"/>
      <protection/>
    </xf>
    <xf numFmtId="49" fontId="62" fillId="0" borderId="0" xfId="0" applyNumberFormat="1" applyFont="1" applyAlignment="1">
      <alignment horizontal="right" vertical="top"/>
    </xf>
    <xf numFmtId="0" fontId="62" fillId="0" borderId="0" xfId="0" applyNumberFormat="1" applyFont="1" applyFill="1" applyBorder="1" applyAlignment="1" applyProtection="1">
      <alignment horizontal="right" vertical="top"/>
      <protection/>
    </xf>
    <xf numFmtId="43" fontId="62" fillId="0" borderId="0" xfId="0" applyNumberFormat="1" applyFont="1" applyAlignment="1">
      <alignment horizontal="right" vertical="top"/>
    </xf>
    <xf numFmtId="43" fontId="63" fillId="0" borderId="12" xfId="0" applyNumberFormat="1" applyFont="1" applyFill="1" applyBorder="1" applyAlignment="1">
      <alignment horizontal="right" vertical="top"/>
    </xf>
    <xf numFmtId="4" fontId="62" fillId="0" borderId="0" xfId="0" applyNumberFormat="1" applyFont="1" applyBorder="1" applyAlignment="1">
      <alignment horizontal="right" vertical="top"/>
    </xf>
    <xf numFmtId="4" fontId="62" fillId="0" borderId="12" xfId="0" applyNumberFormat="1" applyFont="1" applyFill="1" applyBorder="1" applyAlignment="1">
      <alignment horizontal="right" vertical="top"/>
    </xf>
    <xf numFmtId="4" fontId="62" fillId="0" borderId="0" xfId="0" applyNumberFormat="1" applyFont="1" applyFill="1" applyBorder="1" applyAlignment="1">
      <alignment horizontal="right" vertical="top" wrapText="1"/>
    </xf>
    <xf numFmtId="4" fontId="62" fillId="0" borderId="0" xfId="0" applyNumberFormat="1" applyFont="1" applyFill="1" applyAlignment="1" applyProtection="1">
      <alignment vertical="top"/>
      <protection locked="0"/>
    </xf>
    <xf numFmtId="4" fontId="62" fillId="0" borderId="0" xfId="0" applyNumberFormat="1" applyFont="1" applyFill="1" applyAlignment="1" applyProtection="1">
      <alignment vertical="top"/>
      <protection/>
    </xf>
    <xf numFmtId="0" fontId="66" fillId="0" borderId="10" xfId="0" applyFont="1" applyBorder="1" applyAlignment="1">
      <alignment horizontal="center" vertical="top"/>
    </xf>
    <xf numFmtId="1" fontId="66" fillId="0" borderId="10" xfId="0" applyNumberFormat="1" applyFont="1" applyBorder="1" applyAlignment="1">
      <alignment horizontal="right" vertical="top"/>
    </xf>
    <xf numFmtId="0" fontId="66" fillId="0" borderId="10" xfId="0" applyFont="1" applyBorder="1" applyAlignment="1">
      <alignment horizontal="right" vertical="top"/>
    </xf>
    <xf numFmtId="0" fontId="66" fillId="0" borderId="10" xfId="0" applyFont="1" applyBorder="1" applyAlignment="1">
      <alignment horizontal="right" vertical="top" wrapText="1"/>
    </xf>
    <xf numFmtId="0" fontId="6" fillId="0" borderId="11" xfId="0" applyFont="1" applyBorder="1" applyAlignment="1">
      <alignment vertical="top"/>
    </xf>
    <xf numFmtId="43" fontId="1" fillId="0" borderId="11" xfId="0" applyNumberFormat="1" applyFont="1" applyBorder="1" applyAlignment="1">
      <alignment/>
    </xf>
    <xf numFmtId="0" fontId="2" fillId="0" borderId="0" xfId="0" applyFont="1" applyFill="1" applyAlignment="1">
      <alignment vertical="top" wrapText="1"/>
    </xf>
    <xf numFmtId="0" fontId="2" fillId="0" borderId="0" xfId="0" applyFont="1" applyFill="1" applyBorder="1" applyAlignment="1">
      <alignment horizontal="left" vertical="distributed"/>
    </xf>
    <xf numFmtId="43" fontId="1" fillId="0" borderId="0" xfId="0" applyNumberFormat="1" applyFont="1" applyFill="1" applyAlignment="1">
      <alignment/>
    </xf>
    <xf numFmtId="43" fontId="5" fillId="0" borderId="0" xfId="0" applyNumberFormat="1" applyFont="1" applyFill="1" applyBorder="1" applyAlignment="1">
      <alignment/>
    </xf>
    <xf numFmtId="3" fontId="2" fillId="0" borderId="0" xfId="0" applyNumberFormat="1" applyFont="1" applyFill="1" applyAlignment="1">
      <alignment horizontal="right" vertical="top"/>
    </xf>
    <xf numFmtId="0" fontId="2" fillId="0" borderId="0" xfId="0" applyFont="1" applyFill="1" applyAlignment="1">
      <alignment horizontal="justify" vertical="top"/>
    </xf>
    <xf numFmtId="4" fontId="5" fillId="0" borderId="0" xfId="0" applyNumberFormat="1" applyFont="1" applyFill="1" applyAlignment="1">
      <alignment vertical="center"/>
    </xf>
    <xf numFmtId="43" fontId="5" fillId="0" borderId="0" xfId="0" applyNumberFormat="1" applyFont="1" applyFill="1" applyAlignment="1">
      <alignment vertical="center"/>
    </xf>
    <xf numFmtId="0" fontId="1" fillId="0" borderId="10" xfId="0" applyFont="1" applyFill="1" applyBorder="1" applyAlignment="1">
      <alignment horizontal="right"/>
    </xf>
    <xf numFmtId="0" fontId="2" fillId="0" borderId="10" xfId="0" applyFont="1" applyFill="1" applyBorder="1" applyAlignment="1">
      <alignment horizontal="justify" vertical="top"/>
    </xf>
    <xf numFmtId="4" fontId="2" fillId="0" borderId="10" xfId="0" applyNumberFormat="1" applyFont="1" applyFill="1" applyBorder="1" applyAlignment="1">
      <alignment vertical="center" wrapText="1"/>
    </xf>
    <xf numFmtId="4" fontId="5" fillId="0" borderId="10" xfId="0" applyNumberFormat="1" applyFont="1" applyFill="1" applyBorder="1" applyAlignment="1">
      <alignment vertical="center"/>
    </xf>
    <xf numFmtId="43" fontId="2" fillId="0" borderId="10" xfId="0" applyNumberFormat="1" applyFont="1" applyFill="1" applyBorder="1" applyAlignment="1">
      <alignment vertical="center"/>
    </xf>
    <xf numFmtId="0" fontId="5" fillId="0" borderId="0" xfId="0" applyFont="1" applyFill="1" applyBorder="1" applyAlignment="1">
      <alignment horizontal="right" vertical="top"/>
    </xf>
    <xf numFmtId="0" fontId="2" fillId="0" borderId="0" xfId="0" applyFont="1" applyFill="1" applyBorder="1" applyAlignment="1">
      <alignment horizontal="justify" vertical="justify" readingOrder="1"/>
    </xf>
    <xf numFmtId="4" fontId="2" fillId="0" borderId="0" xfId="0" applyNumberFormat="1" applyFont="1" applyFill="1" applyBorder="1" applyAlignment="1">
      <alignment vertical="center" wrapText="1"/>
    </xf>
    <xf numFmtId="4" fontId="5" fillId="0" borderId="0" xfId="0" applyNumberFormat="1" applyFont="1" applyFill="1" applyBorder="1" applyAlignment="1">
      <alignment vertical="center"/>
    </xf>
    <xf numFmtId="43" fontId="5" fillId="0" borderId="0" xfId="0" applyNumberFormat="1" applyFont="1" applyFill="1" applyBorder="1" applyAlignment="1">
      <alignment vertical="center"/>
    </xf>
    <xf numFmtId="0" fontId="2" fillId="0" borderId="0" xfId="0" applyFont="1" applyFill="1" applyBorder="1" applyAlignment="1">
      <alignment horizontal="justify" vertical="justify"/>
    </xf>
    <xf numFmtId="43" fontId="2" fillId="0" borderId="0" xfId="0" applyNumberFormat="1" applyFont="1" applyFill="1" applyBorder="1" applyAlignment="1">
      <alignment vertical="center"/>
    </xf>
    <xf numFmtId="0" fontId="2" fillId="0" borderId="0" xfId="0" applyFont="1" applyFill="1" applyAlignment="1">
      <alignment horizontal="justify" vertical="top" wrapText="1"/>
    </xf>
    <xf numFmtId="0" fontId="2" fillId="0" borderId="0" xfId="0" applyFont="1" applyFill="1" applyBorder="1" applyAlignment="1">
      <alignment horizontal="justify"/>
    </xf>
    <xf numFmtId="0" fontId="6" fillId="0" borderId="0" xfId="0" applyFont="1" applyFill="1" applyAlignment="1">
      <alignment horizontal="justify" vertical="top"/>
    </xf>
    <xf numFmtId="0" fontId="2" fillId="0" borderId="0" xfId="0" applyFont="1" applyFill="1" applyAlignment="1">
      <alignment horizontal="justify"/>
    </xf>
    <xf numFmtId="0" fontId="2" fillId="0" borderId="0" xfId="0" applyFont="1" applyFill="1" applyBorder="1" applyAlignment="1">
      <alignment horizontal="left" vertical="top"/>
    </xf>
    <xf numFmtId="0" fontId="2" fillId="0" borderId="0" xfId="0" applyFont="1" applyFill="1" applyBorder="1" applyAlignment="1">
      <alignment horizontal="left"/>
    </xf>
    <xf numFmtId="4" fontId="5" fillId="0" borderId="0" xfId="0" applyNumberFormat="1" applyFont="1" applyFill="1" applyAlignment="1">
      <alignment/>
    </xf>
    <xf numFmtId="43" fontId="5" fillId="0" borderId="0" xfId="0" applyNumberFormat="1" applyFont="1" applyFill="1" applyAlignment="1">
      <alignment/>
    </xf>
    <xf numFmtId="4" fontId="5" fillId="0" borderId="0" xfId="0" applyNumberFormat="1" applyFont="1" applyFill="1" applyBorder="1" applyAlignment="1">
      <alignment/>
    </xf>
    <xf numFmtId="0" fontId="2" fillId="0" borderId="0" xfId="0" applyFont="1" applyFill="1" applyBorder="1" applyAlignment="1">
      <alignment vertical="top" wrapText="1"/>
    </xf>
    <xf numFmtId="4" fontId="9" fillId="0" borderId="0" xfId="0" applyNumberFormat="1" applyFont="1" applyFill="1" applyAlignment="1">
      <alignment/>
    </xf>
    <xf numFmtId="4" fontId="9" fillId="0" borderId="0" xfId="0" applyNumberFormat="1" applyFont="1" applyFill="1" applyAlignment="1">
      <alignment/>
    </xf>
    <xf numFmtId="4" fontId="67" fillId="0" borderId="0" xfId="0" applyNumberFormat="1" applyFont="1" applyFill="1" applyBorder="1" applyAlignment="1">
      <alignment/>
    </xf>
    <xf numFmtId="43" fontId="5" fillId="0" borderId="0" xfId="0" applyNumberFormat="1" applyFont="1" applyFill="1" applyBorder="1" applyAlignment="1">
      <alignment/>
    </xf>
    <xf numFmtId="0" fontId="2" fillId="0" borderId="0" xfId="0" applyFont="1" applyFill="1" applyBorder="1" applyAlignment="1">
      <alignment horizontal="left" vertical="top" wrapText="1"/>
    </xf>
    <xf numFmtId="4" fontId="5" fillId="0" borderId="0" xfId="0" applyNumberFormat="1" applyFont="1" applyFill="1" applyAlignment="1">
      <alignment vertical="distributed" wrapText="1"/>
    </xf>
    <xf numFmtId="43" fontId="5" fillId="0" borderId="0" xfId="0" applyNumberFormat="1" applyFont="1" applyFill="1" applyAlignment="1">
      <alignment vertical="distributed" wrapText="1"/>
    </xf>
    <xf numFmtId="4" fontId="2" fillId="0" borderId="0" xfId="0" applyNumberFormat="1" applyFont="1" applyFill="1" applyBorder="1" applyAlignment="1">
      <alignment vertical="distributed" wrapText="1"/>
    </xf>
    <xf numFmtId="4" fontId="5" fillId="0" borderId="0" xfId="0" applyNumberFormat="1" applyFont="1" applyFill="1" applyBorder="1" applyAlignment="1">
      <alignment vertical="distributed" wrapText="1"/>
    </xf>
    <xf numFmtId="0" fontId="6" fillId="0" borderId="0" xfId="0" applyFont="1" applyFill="1" applyBorder="1" applyAlignment="1">
      <alignment horizontal="left" vertical="top"/>
    </xf>
    <xf numFmtId="0" fontId="1" fillId="0" borderId="11" xfId="0" applyFont="1" applyFill="1" applyBorder="1" applyAlignment="1">
      <alignment horizontal="right"/>
    </xf>
    <xf numFmtId="0" fontId="1" fillId="0" borderId="11" xfId="0" applyFont="1" applyFill="1" applyBorder="1" applyAlignment="1">
      <alignment horizontal="left" vertical="top"/>
    </xf>
    <xf numFmtId="4" fontId="1" fillId="0" borderId="11" xfId="0" applyNumberFormat="1" applyFont="1" applyFill="1" applyBorder="1" applyAlignment="1">
      <alignment/>
    </xf>
    <xf numFmtId="4" fontId="5" fillId="0" borderId="11" xfId="0" applyNumberFormat="1" applyFont="1" applyFill="1" applyBorder="1" applyAlignment="1">
      <alignment/>
    </xf>
    <xf numFmtId="43" fontId="6" fillId="0" borderId="11" xfId="0" applyNumberFormat="1" applyFont="1" applyFill="1" applyBorder="1" applyAlignment="1">
      <alignment vertical="center"/>
    </xf>
    <xf numFmtId="0" fontId="6" fillId="0" borderId="0" xfId="0" applyFont="1" applyAlignment="1">
      <alignment horizontal="left" vertical="top"/>
    </xf>
    <xf numFmtId="0" fontId="11" fillId="0" borderId="0" xfId="0" applyFont="1" applyFill="1" applyAlignment="1">
      <alignment horizontal="left" vertical="justify"/>
    </xf>
    <xf numFmtId="0" fontId="63" fillId="0" borderId="0" xfId="0" applyFont="1" applyBorder="1" applyAlignment="1">
      <alignment horizontal="justify" vertical="top"/>
    </xf>
    <xf numFmtId="0" fontId="68" fillId="0" borderId="0" xfId="0" applyFont="1" applyFill="1" applyAlignment="1" applyProtection="1">
      <alignment horizontal="left" vertical="top" wrapText="1"/>
      <protection/>
    </xf>
    <xf numFmtId="0" fontId="0" fillId="0" borderId="0" xfId="0" applyAlignment="1">
      <alignment vertical="top" wrapText="1"/>
    </xf>
    <xf numFmtId="0" fontId="0" fillId="0" borderId="0" xfId="0" applyAlignment="1">
      <alignment horizontal="left" vertical="top"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Gradbena dela"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Valuta 2"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808"/>
  <sheetViews>
    <sheetView showGridLines="0" tabSelected="1" view="pageBreakPreview" zoomScaleSheetLayoutView="100" zoomScalePageLayoutView="0" workbookViewId="0" topLeftCell="A1">
      <selection activeCell="D314" sqref="D314"/>
    </sheetView>
  </sheetViews>
  <sheetFormatPr defaultColWidth="8.796875" defaultRowHeight="14.25"/>
  <cols>
    <col min="1" max="1" width="3.69921875" style="5" customWidth="1"/>
    <col min="2" max="2" width="39.8984375" style="3" customWidth="1"/>
    <col min="3" max="3" width="8.59765625" style="12" customWidth="1"/>
    <col min="4" max="4" width="12.59765625" style="11" customWidth="1"/>
    <col min="5" max="5" width="15.59765625" style="99" customWidth="1"/>
    <col min="6" max="16384" width="9" style="1" customWidth="1"/>
  </cols>
  <sheetData>
    <row r="2" spans="2:5" ht="12.75">
      <c r="B2" s="284" t="s">
        <v>113</v>
      </c>
      <c r="C2" s="284"/>
      <c r="D2" s="284"/>
      <c r="E2" s="284"/>
    </row>
    <row r="4" spans="1:5" ht="12.75">
      <c r="A4" s="6"/>
      <c r="B4" s="13" t="s">
        <v>196</v>
      </c>
      <c r="C4" s="14"/>
      <c r="D4" s="14"/>
      <c r="E4" s="100"/>
    </row>
    <row r="5" spans="1:5" ht="12.75">
      <c r="A5" s="8"/>
      <c r="B5" s="15"/>
      <c r="C5" s="16"/>
      <c r="D5" s="16"/>
      <c r="E5" s="101"/>
    </row>
    <row r="6" spans="2:3" ht="12.75">
      <c r="B6" s="4"/>
      <c r="C6" s="11"/>
    </row>
    <row r="7" spans="1:5" ht="12.75">
      <c r="A7" s="17" t="s">
        <v>30</v>
      </c>
      <c r="B7" s="4" t="s">
        <v>3</v>
      </c>
      <c r="C7" s="11"/>
      <c r="E7" s="99">
        <f>E51</f>
        <v>0</v>
      </c>
    </row>
    <row r="8" spans="1:3" ht="12.75">
      <c r="A8" s="17"/>
      <c r="B8" s="4"/>
      <c r="C8" s="11"/>
    </row>
    <row r="9" spans="1:5" ht="12.75">
      <c r="A9" s="17" t="s">
        <v>9</v>
      </c>
      <c r="B9" s="4" t="s">
        <v>8</v>
      </c>
      <c r="C9" s="18"/>
      <c r="E9" s="99">
        <f>E101</f>
        <v>0</v>
      </c>
    </row>
    <row r="10" spans="1:3" ht="12.75">
      <c r="A10" s="17"/>
      <c r="B10" s="4"/>
      <c r="C10" s="11"/>
    </row>
    <row r="11" spans="1:5" ht="12.75">
      <c r="A11" s="17" t="s">
        <v>31</v>
      </c>
      <c r="B11" s="4" t="s">
        <v>15</v>
      </c>
      <c r="C11" s="11"/>
      <c r="E11" s="99">
        <f>E129</f>
        <v>0</v>
      </c>
    </row>
    <row r="12" spans="1:3" ht="12.75">
      <c r="A12" s="17"/>
      <c r="B12" s="4"/>
      <c r="C12" s="11"/>
    </row>
    <row r="13" spans="1:5" ht="12.75">
      <c r="A13" s="17" t="s">
        <v>34</v>
      </c>
      <c r="B13" s="4" t="s">
        <v>17</v>
      </c>
      <c r="C13" s="18"/>
      <c r="E13" s="99">
        <f>E172</f>
        <v>0</v>
      </c>
    </row>
    <row r="14" spans="1:3" ht="12.75">
      <c r="A14" s="17"/>
      <c r="B14" s="4"/>
      <c r="C14" s="11"/>
    </row>
    <row r="15" spans="1:5" ht="12.75">
      <c r="A15" s="17" t="s">
        <v>35</v>
      </c>
      <c r="B15" s="4" t="s">
        <v>14</v>
      </c>
      <c r="C15" s="18"/>
      <c r="E15" s="99">
        <f>E284</f>
        <v>0</v>
      </c>
    </row>
    <row r="16" spans="1:3" ht="12.75">
      <c r="A16" s="17"/>
      <c r="B16" s="4"/>
      <c r="C16" s="11"/>
    </row>
    <row r="17" spans="1:5" ht="12.75">
      <c r="A17" s="17" t="s">
        <v>50</v>
      </c>
      <c r="B17" s="4" t="s">
        <v>24</v>
      </c>
      <c r="C17" s="11"/>
      <c r="E17" s="99">
        <f>E309</f>
        <v>0</v>
      </c>
    </row>
    <row r="18" spans="1:3" ht="12.75">
      <c r="A18" s="17"/>
      <c r="B18" s="4"/>
      <c r="C18" s="11"/>
    </row>
    <row r="19" spans="1:5" ht="12.75">
      <c r="A19" s="17" t="s">
        <v>18</v>
      </c>
      <c r="B19" s="4" t="s">
        <v>112</v>
      </c>
      <c r="C19" s="11"/>
      <c r="E19" s="99">
        <f>'E.I.'!G18</f>
        <v>0</v>
      </c>
    </row>
    <row r="20" spans="1:3" ht="12.75">
      <c r="A20" s="17"/>
      <c r="B20" s="4"/>
      <c r="C20" s="11"/>
    </row>
    <row r="21" spans="1:5" ht="12.75">
      <c r="A21" s="17" t="s">
        <v>23</v>
      </c>
      <c r="B21" s="4" t="s">
        <v>146</v>
      </c>
      <c r="C21" s="11"/>
      <c r="E21" s="99">
        <f>E315</f>
        <v>0</v>
      </c>
    </row>
    <row r="22" spans="1:5" ht="12.75">
      <c r="A22" s="6"/>
      <c r="B22" s="19"/>
      <c r="C22" s="14"/>
      <c r="D22" s="14"/>
      <c r="E22" s="100"/>
    </row>
    <row r="23" spans="2:3" ht="12.75">
      <c r="B23" s="20"/>
      <c r="C23" s="11"/>
    </row>
    <row r="24" spans="2:5" ht="12.75">
      <c r="B24" s="4" t="s">
        <v>1</v>
      </c>
      <c r="C24" s="11"/>
      <c r="E24" s="99">
        <f>SUM(E7:E22)</f>
        <v>0</v>
      </c>
    </row>
    <row r="25" spans="2:3" ht="12.75">
      <c r="B25" s="4"/>
      <c r="C25" s="11"/>
    </row>
    <row r="26" spans="2:5" ht="12.75">
      <c r="B26" s="4" t="s">
        <v>22</v>
      </c>
      <c r="C26" s="11"/>
      <c r="E26" s="99">
        <f>0.22*E24</f>
        <v>0</v>
      </c>
    </row>
    <row r="27" spans="1:5" ht="12.75">
      <c r="A27" s="6"/>
      <c r="B27" s="19"/>
      <c r="C27" s="14"/>
      <c r="D27" s="14"/>
      <c r="E27" s="100"/>
    </row>
    <row r="28" spans="2:3" ht="12.75">
      <c r="B28" s="4"/>
      <c r="C28" s="11"/>
    </row>
    <row r="29" spans="1:5" s="23" customFormat="1" ht="12.75">
      <c r="A29" s="21"/>
      <c r="B29" s="22" t="s">
        <v>10</v>
      </c>
      <c r="C29" s="11"/>
      <c r="D29" s="11"/>
      <c r="E29" s="102">
        <f>SUM(E24:E26)</f>
        <v>0</v>
      </c>
    </row>
    <row r="30" spans="2:3" ht="12.75">
      <c r="B30" s="4"/>
      <c r="C30" s="11"/>
    </row>
    <row r="32" spans="1:5" s="27" customFormat="1" ht="12.75">
      <c r="A32" s="24" t="s">
        <v>4</v>
      </c>
      <c r="B32" s="25" t="s">
        <v>3</v>
      </c>
      <c r="C32" s="26"/>
      <c r="D32" s="26"/>
      <c r="E32" s="103"/>
    </row>
    <row r="33" spans="2:3" ht="12.75">
      <c r="B33" s="20"/>
      <c r="C33" s="11"/>
    </row>
    <row r="34" spans="1:3" ht="12.75">
      <c r="A34" s="28" t="s">
        <v>30</v>
      </c>
      <c r="B34" s="239" t="s">
        <v>37</v>
      </c>
      <c r="C34" s="11"/>
    </row>
    <row r="35" spans="1:5" ht="12.75">
      <c r="A35" s="28"/>
      <c r="B35" s="239" t="s">
        <v>2</v>
      </c>
      <c r="C35" s="11">
        <v>1</v>
      </c>
      <c r="E35" s="99">
        <f>C35*D35</f>
        <v>0</v>
      </c>
    </row>
    <row r="36" spans="2:3" ht="12.75">
      <c r="B36" s="20"/>
      <c r="C36" s="11"/>
    </row>
    <row r="37" spans="1:3" ht="51">
      <c r="A37" s="28" t="s">
        <v>9</v>
      </c>
      <c r="B37" s="239" t="s">
        <v>33</v>
      </c>
      <c r="C37" s="11"/>
    </row>
    <row r="38" spans="1:5" ht="12.75">
      <c r="A38" s="28"/>
      <c r="B38" s="239" t="s">
        <v>36</v>
      </c>
      <c r="C38" s="11">
        <v>1</v>
      </c>
      <c r="E38" s="99">
        <f>C38*D38</f>
        <v>0</v>
      </c>
    </row>
    <row r="39" spans="2:3" ht="12.75">
      <c r="B39" s="20"/>
      <c r="C39" s="11"/>
    </row>
    <row r="40" spans="1:3" ht="12.75">
      <c r="A40" s="28" t="s">
        <v>31</v>
      </c>
      <c r="B40" s="29" t="s">
        <v>193</v>
      </c>
      <c r="C40" s="16"/>
    </row>
    <row r="41" spans="2:5" ht="12.75">
      <c r="B41" s="30" t="s">
        <v>2</v>
      </c>
      <c r="C41" s="31">
        <v>6</v>
      </c>
      <c r="D41" s="26"/>
      <c r="E41" s="99">
        <f>C41*D41</f>
        <v>0</v>
      </c>
    </row>
    <row r="42" spans="2:3" ht="12.75">
      <c r="B42" s="30"/>
      <c r="C42" s="31"/>
    </row>
    <row r="43" spans="1:4" ht="51">
      <c r="A43" s="28" t="s">
        <v>34</v>
      </c>
      <c r="B43" s="259" t="s">
        <v>29</v>
      </c>
      <c r="C43" s="11"/>
      <c r="D43" s="32"/>
    </row>
    <row r="44" spans="1:5" ht="12.75">
      <c r="A44" s="33"/>
      <c r="B44" s="34" t="s">
        <v>2</v>
      </c>
      <c r="C44" s="35">
        <v>3</v>
      </c>
      <c r="E44" s="99">
        <f aca="true" t="shared" si="0" ref="E44:E50">C44*D44</f>
        <v>0</v>
      </c>
    </row>
    <row r="45" spans="1:4" ht="12.75">
      <c r="A45" s="33"/>
      <c r="B45" s="34"/>
      <c r="C45" s="35"/>
      <c r="D45" s="32"/>
    </row>
    <row r="46" spans="1:4" ht="51">
      <c r="A46" s="28" t="s">
        <v>35</v>
      </c>
      <c r="B46" s="36" t="s">
        <v>32</v>
      </c>
      <c r="C46" s="11"/>
      <c r="D46" s="32"/>
    </row>
    <row r="47" spans="1:5" ht="12.75">
      <c r="A47" s="33"/>
      <c r="B47" s="34" t="s">
        <v>5</v>
      </c>
      <c r="C47" s="35">
        <v>80</v>
      </c>
      <c r="E47" s="99">
        <f t="shared" si="0"/>
        <v>0</v>
      </c>
    </row>
    <row r="48" spans="2:3" ht="12.75">
      <c r="B48" s="30"/>
      <c r="C48" s="31"/>
    </row>
    <row r="49" spans="1:3" ht="38.25">
      <c r="A49" s="28" t="s">
        <v>50</v>
      </c>
      <c r="B49" s="239" t="s">
        <v>56</v>
      </c>
      <c r="C49" s="11"/>
    </row>
    <row r="50" spans="1:5" ht="12.75">
      <c r="A50" s="8"/>
      <c r="B50" s="239" t="s">
        <v>19</v>
      </c>
      <c r="C50" s="31">
        <v>50</v>
      </c>
      <c r="D50" s="16"/>
      <c r="E50" s="101">
        <f t="shared" si="0"/>
        <v>0</v>
      </c>
    </row>
    <row r="51" spans="1:5" ht="12.75">
      <c r="A51" s="7"/>
      <c r="B51" s="124" t="s">
        <v>10</v>
      </c>
      <c r="C51" s="66"/>
      <c r="D51" s="97"/>
      <c r="E51" s="110">
        <f>SUM(E33:E50)</f>
        <v>0</v>
      </c>
    </row>
    <row r="52" spans="2:5" ht="12.75">
      <c r="B52" s="37"/>
      <c r="C52" s="38"/>
      <c r="E52" s="104"/>
    </row>
    <row r="53" spans="2:5" ht="12.75">
      <c r="B53" s="37"/>
      <c r="C53" s="38"/>
      <c r="E53" s="104"/>
    </row>
    <row r="54" spans="1:3" ht="12.75">
      <c r="A54" s="24" t="s">
        <v>9</v>
      </c>
      <c r="B54" s="25" t="s">
        <v>8</v>
      </c>
      <c r="C54" s="11"/>
    </row>
    <row r="55" spans="1:3" ht="12.75">
      <c r="A55" s="39"/>
      <c r="B55" s="40"/>
      <c r="C55" s="11"/>
    </row>
    <row r="56" spans="1:3" ht="38.25">
      <c r="A56" s="28" t="s">
        <v>30</v>
      </c>
      <c r="B56" s="244" t="s">
        <v>38</v>
      </c>
      <c r="C56" s="31" t="s">
        <v>0</v>
      </c>
    </row>
    <row r="57" spans="1:5" ht="12.75">
      <c r="A57" s="39"/>
      <c r="B57" s="50" t="s">
        <v>6</v>
      </c>
      <c r="C57" s="31">
        <v>644</v>
      </c>
      <c r="D57" s="26"/>
      <c r="E57" s="99">
        <f>C57*D57</f>
        <v>0</v>
      </c>
    </row>
    <row r="58" spans="1:4" ht="12.75">
      <c r="A58" s="39"/>
      <c r="B58" s="50"/>
      <c r="C58" s="31"/>
      <c r="D58" s="26"/>
    </row>
    <row r="59" spans="1:4" ht="38.25">
      <c r="A59" s="28" t="s">
        <v>9</v>
      </c>
      <c r="B59" s="43" t="s">
        <v>39</v>
      </c>
      <c r="C59" s="11"/>
      <c r="D59" s="26"/>
    </row>
    <row r="60" spans="2:5" ht="12.75">
      <c r="B60" s="42" t="s">
        <v>6</v>
      </c>
      <c r="C60" s="44">
        <v>135</v>
      </c>
      <c r="D60" s="26"/>
      <c r="E60" s="99">
        <f>C60*D60</f>
        <v>0</v>
      </c>
    </row>
    <row r="61" spans="2:3" ht="12.75">
      <c r="B61" s="42"/>
      <c r="C61" s="45"/>
    </row>
    <row r="62" spans="1:3" ht="38.25">
      <c r="A62" s="28" t="s">
        <v>31</v>
      </c>
      <c r="B62" s="43" t="s">
        <v>57</v>
      </c>
      <c r="C62" s="46"/>
    </row>
    <row r="63" spans="2:5" ht="15" customHeight="1">
      <c r="B63" s="42" t="s">
        <v>6</v>
      </c>
      <c r="C63" s="31">
        <v>272</v>
      </c>
      <c r="D63" s="26"/>
      <c r="E63" s="99">
        <f>C63*D63</f>
        <v>0</v>
      </c>
    </row>
    <row r="64" spans="2:3" ht="15" customHeight="1">
      <c r="B64" s="42"/>
      <c r="C64" s="31"/>
    </row>
    <row r="65" spans="1:3" ht="38.25">
      <c r="A65" s="28" t="s">
        <v>34</v>
      </c>
      <c r="B65" s="29" t="s">
        <v>226</v>
      </c>
      <c r="C65" s="11"/>
    </row>
    <row r="66" spans="2:5" ht="15" customHeight="1">
      <c r="B66" s="42" t="s">
        <v>6</v>
      </c>
      <c r="C66" s="31">
        <v>60</v>
      </c>
      <c r="E66" s="99">
        <f>C66*D66</f>
        <v>0</v>
      </c>
    </row>
    <row r="67" spans="2:3" ht="12.75">
      <c r="B67" s="42"/>
      <c r="C67" s="47"/>
    </row>
    <row r="68" spans="1:3" ht="12.75">
      <c r="A68" s="28" t="s">
        <v>35</v>
      </c>
      <c r="B68" s="29" t="s">
        <v>40</v>
      </c>
      <c r="C68" s="11"/>
    </row>
    <row r="69" spans="2:5" ht="12.75">
      <c r="B69" s="42" t="s">
        <v>5</v>
      </c>
      <c r="C69" s="31">
        <v>70</v>
      </c>
      <c r="D69" s="26"/>
      <c r="E69" s="99">
        <f>C69*D69</f>
        <v>0</v>
      </c>
    </row>
    <row r="70" spans="2:3" ht="12.75">
      <c r="B70" s="42"/>
      <c r="C70" s="31"/>
    </row>
    <row r="71" spans="1:3" ht="12.75">
      <c r="A71" s="28" t="s">
        <v>50</v>
      </c>
      <c r="B71" s="43" t="s">
        <v>41</v>
      </c>
      <c r="C71" s="11"/>
    </row>
    <row r="72" spans="2:5" ht="12.75">
      <c r="B72" s="42" t="s">
        <v>5</v>
      </c>
      <c r="C72" s="48">
        <v>202</v>
      </c>
      <c r="D72" s="26"/>
      <c r="E72" s="99">
        <f>C72*D72</f>
        <v>0</v>
      </c>
    </row>
    <row r="73" spans="2:4" ht="12.75">
      <c r="B73" s="42"/>
      <c r="C73" s="31"/>
      <c r="D73" s="26"/>
    </row>
    <row r="74" spans="1:4" ht="12.75">
      <c r="A74" s="28" t="s">
        <v>18</v>
      </c>
      <c r="B74" s="29" t="s">
        <v>42</v>
      </c>
      <c r="C74" s="11"/>
      <c r="D74" s="26"/>
    </row>
    <row r="75" spans="2:5" ht="12.75">
      <c r="B75" s="42" t="s">
        <v>5</v>
      </c>
      <c r="C75" s="31">
        <v>840</v>
      </c>
      <c r="D75" s="26"/>
      <c r="E75" s="99">
        <f>C75*D75</f>
        <v>0</v>
      </c>
    </row>
    <row r="76" spans="2:3" ht="12.75">
      <c r="B76" s="42"/>
      <c r="C76" s="31"/>
    </row>
    <row r="77" spans="1:3" ht="51">
      <c r="A77" s="28" t="s">
        <v>23</v>
      </c>
      <c r="B77" s="244" t="s">
        <v>197</v>
      </c>
      <c r="C77" s="11"/>
    </row>
    <row r="78" spans="1:5" ht="12.75">
      <c r="A78" s="49"/>
      <c r="B78" s="42" t="s">
        <v>6</v>
      </c>
      <c r="C78" s="31">
        <v>230</v>
      </c>
      <c r="D78" s="26"/>
      <c r="E78" s="99">
        <f>C78*D78</f>
        <v>0</v>
      </c>
    </row>
    <row r="79" spans="2:3" ht="12.75">
      <c r="B79" s="42"/>
      <c r="C79" s="31"/>
    </row>
    <row r="80" spans="1:3" ht="38.25">
      <c r="A80" s="28" t="s">
        <v>49</v>
      </c>
      <c r="B80" s="239" t="s">
        <v>59</v>
      </c>
      <c r="C80" s="11"/>
    </row>
    <row r="81" spans="1:5" ht="12.75">
      <c r="A81" s="49"/>
      <c r="B81" s="42" t="s">
        <v>6</v>
      </c>
      <c r="C81" s="31">
        <v>278</v>
      </c>
      <c r="D81" s="26"/>
      <c r="E81" s="99">
        <f>C81*D81</f>
        <v>0</v>
      </c>
    </row>
    <row r="82" spans="1:3" ht="12.75">
      <c r="A82" s="49"/>
      <c r="B82" s="42"/>
      <c r="C82" s="31"/>
    </row>
    <row r="83" spans="1:3" ht="38.25">
      <c r="A83" s="28" t="s">
        <v>48</v>
      </c>
      <c r="B83" s="239" t="s">
        <v>58</v>
      </c>
      <c r="C83" s="26"/>
    </row>
    <row r="84" spans="1:5" ht="12.75">
      <c r="A84" s="49"/>
      <c r="B84" s="50" t="s">
        <v>6</v>
      </c>
      <c r="C84" s="48">
        <v>50</v>
      </c>
      <c r="E84" s="99">
        <f>C84*D84</f>
        <v>0</v>
      </c>
    </row>
    <row r="85" spans="1:3" ht="12.75">
      <c r="A85" s="49"/>
      <c r="B85" s="42"/>
      <c r="C85" s="31"/>
    </row>
    <row r="86" spans="1:3" ht="25.5">
      <c r="A86" s="28" t="s">
        <v>47</v>
      </c>
      <c r="B86" s="244" t="s">
        <v>227</v>
      </c>
      <c r="C86" s="11"/>
    </row>
    <row r="87" spans="1:5" ht="12.75">
      <c r="A87" s="49"/>
      <c r="B87" s="42" t="s">
        <v>6</v>
      </c>
      <c r="C87" s="48">
        <v>190</v>
      </c>
      <c r="E87" s="99">
        <f>C87*D87</f>
        <v>0</v>
      </c>
    </row>
    <row r="88" spans="1:3" ht="12.75">
      <c r="A88" s="49"/>
      <c r="B88" s="42"/>
      <c r="C88" s="31"/>
    </row>
    <row r="89" spans="1:3" ht="38.25">
      <c r="A89" s="28" t="s">
        <v>46</v>
      </c>
      <c r="B89" s="244" t="s">
        <v>60</v>
      </c>
      <c r="C89" s="11"/>
    </row>
    <row r="90" spans="1:5" ht="12.75">
      <c r="A90" s="17"/>
      <c r="B90" s="42" t="s">
        <v>5</v>
      </c>
      <c r="C90" s="31">
        <v>150</v>
      </c>
      <c r="E90" s="99">
        <f>C90*D90</f>
        <v>0</v>
      </c>
    </row>
    <row r="91" spans="1:3" ht="12.75">
      <c r="A91" s="17"/>
      <c r="B91" s="42"/>
      <c r="C91" s="31"/>
    </row>
    <row r="92" spans="1:3" ht="25.5">
      <c r="A92" s="28" t="s">
        <v>45</v>
      </c>
      <c r="B92" s="244" t="s">
        <v>61</v>
      </c>
      <c r="C92" s="11"/>
    </row>
    <row r="93" spans="1:5" ht="12.75">
      <c r="A93" s="49"/>
      <c r="B93" s="42" t="s">
        <v>5</v>
      </c>
      <c r="C93" s="31">
        <v>150</v>
      </c>
      <c r="E93" s="99">
        <f>C93*D93</f>
        <v>0</v>
      </c>
    </row>
    <row r="94" spans="1:3" ht="12.75">
      <c r="A94" s="49"/>
      <c r="B94" s="42"/>
      <c r="C94" s="31"/>
    </row>
    <row r="95" spans="1:3" ht="25.5">
      <c r="A95" s="28" t="s">
        <v>44</v>
      </c>
      <c r="B95" s="29" t="s">
        <v>229</v>
      </c>
      <c r="C95" s="31"/>
    </row>
    <row r="96" spans="2:5" ht="12.75">
      <c r="B96" s="51" t="s">
        <v>6</v>
      </c>
      <c r="C96" s="31">
        <v>10</v>
      </c>
      <c r="E96" s="99">
        <f>C96*D96</f>
        <v>0</v>
      </c>
    </row>
    <row r="97" spans="2:3" ht="12.75">
      <c r="B97" s="51"/>
      <c r="C97" s="31"/>
    </row>
    <row r="98" spans="1:3" ht="38.25">
      <c r="A98" s="28" t="s">
        <v>43</v>
      </c>
      <c r="B98" s="239" t="s">
        <v>228</v>
      </c>
      <c r="C98" s="11"/>
    </row>
    <row r="99" spans="1:5" ht="12.75">
      <c r="A99" s="8"/>
      <c r="B99" s="239" t="s">
        <v>194</v>
      </c>
      <c r="C99" s="31">
        <v>40</v>
      </c>
      <c r="D99" s="16"/>
      <c r="E99" s="101">
        <f>C99*D99</f>
        <v>0</v>
      </c>
    </row>
    <row r="100" spans="2:5" ht="12.75">
      <c r="B100" s="260" t="s">
        <v>195</v>
      </c>
      <c r="C100" s="31">
        <v>20</v>
      </c>
      <c r="E100" s="101">
        <f>C100*D100</f>
        <v>0</v>
      </c>
    </row>
    <row r="101" spans="1:5" ht="12.75">
      <c r="A101" s="7"/>
      <c r="B101" s="237" t="s">
        <v>10</v>
      </c>
      <c r="C101" s="66"/>
      <c r="D101" s="97"/>
      <c r="E101" s="238">
        <f>SUM(E55:E100)</f>
        <v>0</v>
      </c>
    </row>
    <row r="102" spans="2:5" ht="12.75">
      <c r="B102" s="15"/>
      <c r="C102" s="38"/>
      <c r="E102" s="101"/>
    </row>
    <row r="103" spans="2:3" ht="12.75">
      <c r="B103" s="15"/>
      <c r="C103" s="38"/>
    </row>
    <row r="104" spans="1:3" ht="12.75">
      <c r="A104" s="24" t="s">
        <v>12</v>
      </c>
      <c r="B104" s="25" t="s">
        <v>11</v>
      </c>
      <c r="C104" s="11"/>
    </row>
    <row r="105" spans="1:3" ht="12.75">
      <c r="A105" s="24"/>
      <c r="B105" s="25"/>
      <c r="C105" s="11"/>
    </row>
    <row r="106" spans="1:5" ht="27.75" customHeight="1">
      <c r="A106" s="28" t="s">
        <v>30</v>
      </c>
      <c r="B106" s="41" t="s">
        <v>230</v>
      </c>
      <c r="C106" s="11"/>
      <c r="E106" s="105"/>
    </row>
    <row r="107" spans="2:5" ht="12.75">
      <c r="B107" s="42" t="s">
        <v>6</v>
      </c>
      <c r="C107" s="31">
        <v>335</v>
      </c>
      <c r="D107" s="26"/>
      <c r="E107" s="105">
        <f>C107*D107</f>
        <v>0</v>
      </c>
    </row>
    <row r="108" spans="1:3" ht="12.75">
      <c r="A108" s="49"/>
      <c r="B108" s="52"/>
      <c r="C108" s="11"/>
    </row>
    <row r="109" spans="1:3" ht="25.5">
      <c r="A109" s="28" t="s">
        <v>9</v>
      </c>
      <c r="B109" s="244" t="s">
        <v>62</v>
      </c>
      <c r="C109" s="11"/>
    </row>
    <row r="110" spans="2:5" ht="12.75">
      <c r="B110" s="42" t="s">
        <v>5</v>
      </c>
      <c r="C110" s="31">
        <v>840</v>
      </c>
      <c r="D110" s="26"/>
      <c r="E110" s="99">
        <f>C110*D110</f>
        <v>0</v>
      </c>
    </row>
    <row r="111" spans="2:3" ht="12.75">
      <c r="B111" s="53" t="s">
        <v>0</v>
      </c>
      <c r="C111" s="31" t="s">
        <v>0</v>
      </c>
    </row>
    <row r="112" spans="1:3" ht="25.5">
      <c r="A112" s="28" t="s">
        <v>31</v>
      </c>
      <c r="B112" s="29" t="s">
        <v>51</v>
      </c>
      <c r="C112" s="11"/>
    </row>
    <row r="113" spans="2:5" ht="12.75">
      <c r="B113" s="42" t="s">
        <v>5</v>
      </c>
      <c r="C113" s="31">
        <v>515</v>
      </c>
      <c r="D113" s="26"/>
      <c r="E113" s="99">
        <f>C113*D113</f>
        <v>0</v>
      </c>
    </row>
    <row r="114" spans="2:3" ht="12.75">
      <c r="B114" s="42"/>
      <c r="C114" s="31"/>
    </row>
    <row r="115" spans="1:3" ht="25.5">
      <c r="A115" s="28" t="s">
        <v>34</v>
      </c>
      <c r="B115" s="29" t="s">
        <v>52</v>
      </c>
      <c r="C115" s="11"/>
    </row>
    <row r="116" spans="1:5" ht="12.75">
      <c r="A116" s="8"/>
      <c r="B116" s="42" t="s">
        <v>5</v>
      </c>
      <c r="C116" s="31">
        <v>515</v>
      </c>
      <c r="D116" s="119"/>
      <c r="E116" s="101">
        <f>C116*D116</f>
        <v>0</v>
      </c>
    </row>
    <row r="117" spans="1:5" ht="12.75">
      <c r="A117" s="8"/>
      <c r="B117" s="42"/>
      <c r="C117" s="31"/>
      <c r="D117" s="16"/>
      <c r="E117" s="101"/>
    </row>
    <row r="118" spans="1:5" ht="25.5">
      <c r="A118" s="252" t="s">
        <v>35</v>
      </c>
      <c r="B118" s="253" t="s">
        <v>231</v>
      </c>
      <c r="C118" s="254"/>
      <c r="D118" s="255"/>
      <c r="E118" s="256"/>
    </row>
    <row r="119" spans="1:5" ht="12.75">
      <c r="A119" s="122"/>
      <c r="B119" s="257" t="s">
        <v>6</v>
      </c>
      <c r="C119" s="254">
        <v>44</v>
      </c>
      <c r="D119" s="255"/>
      <c r="E119" s="258">
        <f>C119*D119</f>
        <v>0</v>
      </c>
    </row>
    <row r="120" spans="1:5" ht="12.75">
      <c r="A120" s="8"/>
      <c r="B120" s="56"/>
      <c r="C120" s="55"/>
      <c r="D120" s="58"/>
      <c r="E120" s="106"/>
    </row>
    <row r="121" spans="1:5" ht="63.75">
      <c r="A121" s="54" t="s">
        <v>50</v>
      </c>
      <c r="B121" s="93" t="s">
        <v>232</v>
      </c>
      <c r="C121" s="31"/>
      <c r="D121" s="16"/>
      <c r="E121" s="107"/>
    </row>
    <row r="122" spans="1:5" ht="12.75">
      <c r="A122" s="8"/>
      <c r="B122" s="56" t="s">
        <v>6</v>
      </c>
      <c r="C122" s="31">
        <v>2.5</v>
      </c>
      <c r="D122" s="16"/>
      <c r="E122" s="101">
        <f>C122*D122</f>
        <v>0</v>
      </c>
    </row>
    <row r="123" spans="1:5" ht="12.75">
      <c r="A123" s="8"/>
      <c r="B123" s="42"/>
      <c r="C123" s="31"/>
      <c r="D123" s="16"/>
      <c r="E123" s="101"/>
    </row>
    <row r="124" spans="1:5" ht="27" customHeight="1">
      <c r="A124" s="57" t="s">
        <v>18</v>
      </c>
      <c r="B124" s="42" t="s">
        <v>53</v>
      </c>
      <c r="C124" s="58"/>
      <c r="D124" s="16"/>
      <c r="E124" s="108"/>
    </row>
    <row r="125" spans="1:5" ht="12.75">
      <c r="A125" s="8"/>
      <c r="B125" s="42" t="s">
        <v>7</v>
      </c>
      <c r="C125" s="55">
        <v>30</v>
      </c>
      <c r="D125" s="119"/>
      <c r="E125" s="108">
        <f>C125*D125</f>
        <v>0</v>
      </c>
    </row>
    <row r="126" spans="1:5" ht="12.75">
      <c r="A126" s="8"/>
      <c r="B126" s="42"/>
      <c r="C126" s="55"/>
      <c r="D126" s="58"/>
      <c r="E126" s="108"/>
    </row>
    <row r="127" spans="1:5" ht="51">
      <c r="A127" s="243">
        <v>8</v>
      </c>
      <c r="B127" s="244" t="s">
        <v>63</v>
      </c>
      <c r="C127" s="245"/>
      <c r="D127" s="245"/>
      <c r="E127" s="246"/>
    </row>
    <row r="128" spans="1:5" ht="12.75">
      <c r="A128" s="247"/>
      <c r="B128" s="248" t="s">
        <v>5</v>
      </c>
      <c r="C128" s="249">
        <v>1755</v>
      </c>
      <c r="D128" s="250"/>
      <c r="E128" s="251">
        <f>C128*D128</f>
        <v>0</v>
      </c>
    </row>
    <row r="129" spans="2:5" ht="12.75">
      <c r="B129" s="37" t="s">
        <v>10</v>
      </c>
      <c r="C129" s="38"/>
      <c r="E129" s="104">
        <f>SUM(E105:E128)</f>
        <v>0</v>
      </c>
    </row>
    <row r="130" spans="2:5" ht="12.75">
      <c r="B130" s="37"/>
      <c r="C130" s="38"/>
      <c r="E130" s="104"/>
    </row>
    <row r="131" spans="2:5" ht="12.75">
      <c r="B131" s="37"/>
      <c r="C131" s="38"/>
      <c r="E131" s="104"/>
    </row>
    <row r="132" spans="1:3" ht="12.75">
      <c r="A132" s="24" t="s">
        <v>13</v>
      </c>
      <c r="B132" s="25" t="s">
        <v>16</v>
      </c>
      <c r="C132" s="11"/>
    </row>
    <row r="133" spans="1:3" ht="12.75">
      <c r="A133" s="24"/>
      <c r="B133" s="25"/>
      <c r="C133" s="11"/>
    </row>
    <row r="134" spans="1:5" ht="51">
      <c r="A134" s="28" t="s">
        <v>30</v>
      </c>
      <c r="B134" s="244" t="s">
        <v>64</v>
      </c>
      <c r="C134" s="11"/>
      <c r="E134" s="105"/>
    </row>
    <row r="135" spans="2:5" ht="12.75">
      <c r="B135" s="123" t="s">
        <v>7</v>
      </c>
      <c r="C135" s="48">
        <v>27</v>
      </c>
      <c r="D135" s="26"/>
      <c r="E135" s="105">
        <f>C135*D135</f>
        <v>0</v>
      </c>
    </row>
    <row r="136" spans="1:4" ht="12.75">
      <c r="A136" s="24"/>
      <c r="B136" s="25"/>
      <c r="C136" s="26"/>
      <c r="D136" s="26"/>
    </row>
    <row r="137" spans="1:5" ht="38.25">
      <c r="A137" s="28" t="s">
        <v>9</v>
      </c>
      <c r="B137" s="244" t="s">
        <v>110</v>
      </c>
      <c r="C137" s="26"/>
      <c r="D137" s="26"/>
      <c r="E137" s="105"/>
    </row>
    <row r="138" spans="2:5" ht="12.75">
      <c r="B138" s="123" t="s">
        <v>7</v>
      </c>
      <c r="C138" s="48">
        <v>78</v>
      </c>
      <c r="D138" s="26"/>
      <c r="E138" s="105">
        <f>C138*D138</f>
        <v>0</v>
      </c>
    </row>
    <row r="139" spans="2:4" ht="12.75">
      <c r="B139" s="261"/>
      <c r="C139" s="26"/>
      <c r="D139" s="26"/>
    </row>
    <row r="140" spans="1:4" ht="38.25">
      <c r="A140" s="28" t="s">
        <v>31</v>
      </c>
      <c r="B140" s="244" t="s">
        <v>111</v>
      </c>
      <c r="C140" s="26"/>
      <c r="D140" s="26"/>
    </row>
    <row r="141" spans="2:5" ht="12.75">
      <c r="B141" s="123" t="s">
        <v>7</v>
      </c>
      <c r="C141" s="48">
        <v>61</v>
      </c>
      <c r="D141" s="26"/>
      <c r="E141" s="99">
        <f>C141*D141</f>
        <v>0</v>
      </c>
    </row>
    <row r="142" spans="2:4" ht="12.75">
      <c r="B142" s="123"/>
      <c r="C142" s="48"/>
      <c r="D142" s="26"/>
    </row>
    <row r="143" spans="1:5" ht="55.5" customHeight="1">
      <c r="A143" s="59" t="s">
        <v>34</v>
      </c>
      <c r="B143" s="244" t="s">
        <v>67</v>
      </c>
      <c r="C143" s="26"/>
      <c r="D143" s="26"/>
      <c r="E143" s="109"/>
    </row>
    <row r="144" spans="1:5" ht="12.75">
      <c r="A144" s="17"/>
      <c r="B144" s="42" t="s">
        <v>7</v>
      </c>
      <c r="C144" s="48">
        <v>64</v>
      </c>
      <c r="D144" s="26"/>
      <c r="E144" s="99">
        <f>C144*D144</f>
        <v>0</v>
      </c>
    </row>
    <row r="145" spans="2:3" ht="12.75">
      <c r="B145" s="30"/>
      <c r="C145" s="31"/>
    </row>
    <row r="146" spans="1:3" ht="25.5">
      <c r="A146" s="28" t="s">
        <v>35</v>
      </c>
      <c r="B146" s="41" t="s">
        <v>66</v>
      </c>
      <c r="C146" s="11"/>
    </row>
    <row r="147" spans="2:5" ht="12.75">
      <c r="B147" s="30" t="s">
        <v>2</v>
      </c>
      <c r="C147" s="31">
        <v>2</v>
      </c>
      <c r="E147" s="99">
        <f>C147*D147</f>
        <v>0</v>
      </c>
    </row>
    <row r="148" spans="2:3" ht="12.75">
      <c r="B148" s="30"/>
      <c r="C148" s="31"/>
    </row>
    <row r="149" spans="1:3" ht="25.5">
      <c r="A149" s="28" t="s">
        <v>50</v>
      </c>
      <c r="B149" s="41" t="s">
        <v>233</v>
      </c>
      <c r="C149" s="11"/>
    </row>
    <row r="150" spans="1:5" ht="12.75">
      <c r="A150" s="39"/>
      <c r="B150" s="60" t="s">
        <v>2</v>
      </c>
      <c r="C150" s="31">
        <v>4</v>
      </c>
      <c r="E150" s="99">
        <f>C150*D150</f>
        <v>0</v>
      </c>
    </row>
    <row r="151" spans="1:3" ht="12.75">
      <c r="A151" s="39"/>
      <c r="B151" s="60"/>
      <c r="C151" s="31"/>
    </row>
    <row r="152" spans="1:3" ht="25.5">
      <c r="A152" s="28" t="s">
        <v>18</v>
      </c>
      <c r="B152" s="41" t="s">
        <v>234</v>
      </c>
      <c r="C152" s="11"/>
    </row>
    <row r="153" spans="1:5" ht="12.75">
      <c r="A153" s="39"/>
      <c r="B153" s="61" t="s">
        <v>2</v>
      </c>
      <c r="C153" s="31">
        <v>2</v>
      </c>
      <c r="E153" s="99">
        <f>C153*D153</f>
        <v>0</v>
      </c>
    </row>
    <row r="154" spans="1:3" ht="12.75">
      <c r="A154" s="39"/>
      <c r="B154" s="61"/>
      <c r="C154" s="31"/>
    </row>
    <row r="155" spans="1:3" ht="25.5">
      <c r="A155" s="28" t="s">
        <v>23</v>
      </c>
      <c r="B155" s="41" t="s">
        <v>235</v>
      </c>
      <c r="C155" s="11"/>
    </row>
    <row r="156" spans="1:5" ht="12.75">
      <c r="A156" s="39"/>
      <c r="B156" s="61" t="s">
        <v>2</v>
      </c>
      <c r="C156" s="31">
        <v>1</v>
      </c>
      <c r="E156" s="99">
        <f>C156*D156</f>
        <v>0</v>
      </c>
    </row>
    <row r="157" spans="1:3" ht="12.75">
      <c r="A157" s="39"/>
      <c r="B157" s="61"/>
      <c r="C157" s="31"/>
    </row>
    <row r="158" spans="1:3" ht="25.5">
      <c r="A158" s="28" t="s">
        <v>49</v>
      </c>
      <c r="B158" s="41" t="s">
        <v>54</v>
      </c>
      <c r="C158" s="11"/>
    </row>
    <row r="159" spans="2:5" ht="12.75">
      <c r="B159" s="30" t="s">
        <v>2</v>
      </c>
      <c r="C159" s="31">
        <v>2</v>
      </c>
      <c r="E159" s="99">
        <f>C159*D159</f>
        <v>0</v>
      </c>
    </row>
    <row r="160" spans="2:3" ht="12.75">
      <c r="B160" s="30"/>
      <c r="C160" s="31"/>
    </row>
    <row r="161" spans="1:3" ht="12.75">
      <c r="A161" s="28" t="s">
        <v>48</v>
      </c>
      <c r="B161" s="62" t="s">
        <v>55</v>
      </c>
      <c r="C161" s="11"/>
    </row>
    <row r="162" spans="1:5" ht="12.75">
      <c r="A162" s="39"/>
      <c r="B162" s="61" t="s">
        <v>2</v>
      </c>
      <c r="C162" s="31">
        <v>5</v>
      </c>
      <c r="D162" s="26"/>
      <c r="E162" s="99">
        <f>C162*D162</f>
        <v>0</v>
      </c>
    </row>
    <row r="163" spans="1:4" ht="12.75">
      <c r="A163" s="39"/>
      <c r="B163" s="61"/>
      <c r="C163" s="31"/>
      <c r="D163" s="26"/>
    </row>
    <row r="164" spans="1:5" ht="38.25">
      <c r="A164" s="28" t="s">
        <v>47</v>
      </c>
      <c r="B164" s="262" t="s">
        <v>236</v>
      </c>
      <c r="C164" s="11"/>
      <c r="D164" s="26"/>
      <c r="E164" s="105"/>
    </row>
    <row r="165" spans="1:5" ht="12.75">
      <c r="A165" s="8"/>
      <c r="B165" s="63" t="s">
        <v>7</v>
      </c>
      <c r="C165" s="31">
        <v>3</v>
      </c>
      <c r="D165" s="119"/>
      <c r="E165" s="105">
        <f>C165*D165</f>
        <v>0</v>
      </c>
    </row>
    <row r="166" spans="1:5" ht="12.75">
      <c r="A166" s="8"/>
      <c r="B166" s="63"/>
      <c r="C166" s="31"/>
      <c r="D166" s="16"/>
      <c r="E166" s="105"/>
    </row>
    <row r="167" spans="1:5" ht="38.25">
      <c r="A167" s="28" t="s">
        <v>46</v>
      </c>
      <c r="B167" s="41" t="s">
        <v>65</v>
      </c>
      <c r="C167" s="11"/>
      <c r="D167" s="16"/>
      <c r="E167" s="107"/>
    </row>
    <row r="168" spans="1:5" ht="12.75">
      <c r="A168" s="8"/>
      <c r="B168" s="30" t="s">
        <v>2</v>
      </c>
      <c r="C168" s="31">
        <v>1</v>
      </c>
      <c r="D168" s="16"/>
      <c r="E168" s="105">
        <f>C168*D168</f>
        <v>0</v>
      </c>
    </row>
    <row r="169" spans="1:5" ht="12.75">
      <c r="A169" s="8"/>
      <c r="B169" s="63"/>
      <c r="C169" s="31"/>
      <c r="D169" s="16"/>
      <c r="E169" s="105"/>
    </row>
    <row r="170" spans="1:5" ht="12.75">
      <c r="A170" s="120" t="s">
        <v>45</v>
      </c>
      <c r="B170" s="244" t="s">
        <v>109</v>
      </c>
      <c r="C170" s="26"/>
      <c r="D170" s="26"/>
      <c r="E170" s="121"/>
    </row>
    <row r="171" spans="1:5" ht="12.75">
      <c r="A171" s="122"/>
      <c r="B171" s="123" t="s">
        <v>7</v>
      </c>
      <c r="C171" s="48">
        <v>112</v>
      </c>
      <c r="D171" s="119"/>
      <c r="E171" s="121">
        <f>C171*D171</f>
        <v>0</v>
      </c>
    </row>
    <row r="172" spans="1:5" ht="12.75">
      <c r="A172" s="64"/>
      <c r="B172" s="65" t="s">
        <v>10</v>
      </c>
      <c r="C172" s="66"/>
      <c r="D172" s="97"/>
      <c r="E172" s="110">
        <f>SUM(E133:E171)</f>
        <v>0</v>
      </c>
    </row>
    <row r="173" spans="1:5" ht="12.75">
      <c r="A173" s="67"/>
      <c r="B173" s="68"/>
      <c r="C173" s="38"/>
      <c r="D173" s="16"/>
      <c r="E173" s="111"/>
    </row>
    <row r="174" spans="1:5" ht="12.75">
      <c r="A174" s="67"/>
      <c r="B174" s="68"/>
      <c r="C174" s="38"/>
      <c r="D174" s="16"/>
      <c r="E174" s="111"/>
    </row>
    <row r="175" spans="1:3" ht="12.75">
      <c r="A175" s="24" t="s">
        <v>20</v>
      </c>
      <c r="B175" s="25" t="s">
        <v>14</v>
      </c>
      <c r="C175" s="11"/>
    </row>
    <row r="176" spans="1:3" ht="12.75">
      <c r="A176" s="24"/>
      <c r="B176" s="25"/>
      <c r="C176" s="11"/>
    </row>
    <row r="177" spans="1:5" ht="12.75">
      <c r="A177" s="24"/>
      <c r="B177" s="95" t="s">
        <v>68</v>
      </c>
      <c r="C177" s="94"/>
      <c r="D177" s="94"/>
      <c r="E177" s="112"/>
    </row>
    <row r="178" spans="1:5" ht="12.75">
      <c r="A178" s="24"/>
      <c r="B178" s="285" t="s">
        <v>27</v>
      </c>
      <c r="C178" s="285"/>
      <c r="D178" s="285"/>
      <c r="E178" s="285"/>
    </row>
    <row r="179" spans="1:5" ht="12.75">
      <c r="A179" s="24"/>
      <c r="B179" s="285" t="s">
        <v>28</v>
      </c>
      <c r="C179" s="285"/>
      <c r="D179" s="285"/>
      <c r="E179" s="285"/>
    </row>
    <row r="180" spans="1:5" ht="12.75">
      <c r="A180" s="24"/>
      <c r="B180" s="285" t="s">
        <v>26</v>
      </c>
      <c r="C180" s="285"/>
      <c r="D180" s="285"/>
      <c r="E180" s="285"/>
    </row>
    <row r="181" spans="1:5" ht="12.75">
      <c r="A181" s="24"/>
      <c r="B181" s="285" t="s">
        <v>25</v>
      </c>
      <c r="C181" s="285"/>
      <c r="D181" s="285"/>
      <c r="E181" s="285"/>
    </row>
    <row r="182" spans="1:5" ht="12.75">
      <c r="A182" s="24"/>
      <c r="B182" s="10"/>
      <c r="C182" s="98"/>
      <c r="D182" s="98"/>
      <c r="E182" s="113"/>
    </row>
    <row r="183" spans="1:4" ht="25.5">
      <c r="A183" s="28" t="s">
        <v>30</v>
      </c>
      <c r="B183" s="244" t="s">
        <v>104</v>
      </c>
      <c r="C183" s="26"/>
      <c r="D183" s="26"/>
    </row>
    <row r="184" spans="2:5" ht="12.75">
      <c r="B184" s="263" t="s">
        <v>5</v>
      </c>
      <c r="C184" s="48">
        <v>30</v>
      </c>
      <c r="D184" s="26"/>
      <c r="E184" s="99">
        <f>C184*D184</f>
        <v>0</v>
      </c>
    </row>
    <row r="185" spans="2:4" ht="12.75">
      <c r="B185" s="263"/>
      <c r="C185" s="48"/>
      <c r="D185" s="26"/>
    </row>
    <row r="186" spans="1:4" ht="25.5">
      <c r="A186" s="28" t="s">
        <v>9</v>
      </c>
      <c r="B186" s="244" t="s">
        <v>103</v>
      </c>
      <c r="C186" s="48"/>
      <c r="D186" s="26"/>
    </row>
    <row r="187" spans="2:5" ht="12.75">
      <c r="B187" s="263" t="s">
        <v>5</v>
      </c>
      <c r="C187" s="48">
        <v>65</v>
      </c>
      <c r="D187" s="26"/>
      <c r="E187" s="99">
        <f>C187*D187</f>
        <v>0</v>
      </c>
    </row>
    <row r="188" spans="2:4" ht="12.75">
      <c r="B188" s="263"/>
      <c r="C188" s="48"/>
      <c r="D188" s="26"/>
    </row>
    <row r="189" spans="1:4" ht="38.25">
      <c r="A189" s="28" t="s">
        <v>31</v>
      </c>
      <c r="B189" s="244" t="s">
        <v>102</v>
      </c>
      <c r="C189" s="48"/>
      <c r="D189" s="26"/>
    </row>
    <row r="190" spans="2:5" ht="12.75">
      <c r="B190" s="263" t="s">
        <v>5</v>
      </c>
      <c r="C190" s="48">
        <v>16</v>
      </c>
      <c r="D190" s="26"/>
      <c r="E190" s="99">
        <f>C190*D190</f>
        <v>0</v>
      </c>
    </row>
    <row r="191" spans="2:4" ht="12.75">
      <c r="B191" s="263"/>
      <c r="C191" s="48"/>
      <c r="D191" s="26"/>
    </row>
    <row r="192" spans="1:4" ht="25.5">
      <c r="A192" s="28" t="s">
        <v>34</v>
      </c>
      <c r="B192" s="244" t="s">
        <v>101</v>
      </c>
      <c r="C192" s="48"/>
      <c r="D192" s="26"/>
    </row>
    <row r="193" spans="2:5" ht="12.75">
      <c r="B193" s="263" t="s">
        <v>5</v>
      </c>
      <c r="C193" s="48">
        <v>378</v>
      </c>
      <c r="D193" s="26"/>
      <c r="E193" s="99">
        <f>C193*D193</f>
        <v>0</v>
      </c>
    </row>
    <row r="194" spans="2:4" ht="12.75">
      <c r="B194" s="263"/>
      <c r="C194" s="48"/>
      <c r="D194" s="26"/>
    </row>
    <row r="195" spans="1:4" ht="38.25">
      <c r="A195" s="28" t="s">
        <v>35</v>
      </c>
      <c r="B195" s="244" t="s">
        <v>100</v>
      </c>
      <c r="C195" s="48"/>
      <c r="D195" s="26"/>
    </row>
    <row r="196" spans="2:5" ht="12.75">
      <c r="B196" s="263" t="s">
        <v>5</v>
      </c>
      <c r="C196" s="48">
        <v>175</v>
      </c>
      <c r="D196" s="26"/>
      <c r="E196" s="99">
        <f>C196*D196</f>
        <v>0</v>
      </c>
    </row>
    <row r="197" spans="2:4" ht="12.75">
      <c r="B197" s="263"/>
      <c r="C197" s="48"/>
      <c r="D197" s="26"/>
    </row>
    <row r="198" spans="1:4" ht="25.5">
      <c r="A198" s="28" t="s">
        <v>50</v>
      </c>
      <c r="B198" s="244" t="s">
        <v>99</v>
      </c>
      <c r="C198" s="26"/>
      <c r="D198" s="26"/>
    </row>
    <row r="199" spans="2:5" ht="15" customHeight="1">
      <c r="B199" s="263" t="s">
        <v>5</v>
      </c>
      <c r="C199" s="48">
        <v>5.5</v>
      </c>
      <c r="D199" s="26"/>
      <c r="E199" s="99">
        <f>C199*D199</f>
        <v>0</v>
      </c>
    </row>
    <row r="200" spans="2:4" ht="12.75">
      <c r="B200" s="263"/>
      <c r="C200" s="48"/>
      <c r="D200" s="26"/>
    </row>
    <row r="201" spans="1:4" ht="38.25">
      <c r="A201" s="28" t="s">
        <v>18</v>
      </c>
      <c r="B201" s="244" t="s">
        <v>245</v>
      </c>
      <c r="C201" s="26"/>
      <c r="D201" s="26"/>
    </row>
    <row r="202" spans="2:5" ht="12.75">
      <c r="B202" s="264" t="s">
        <v>21</v>
      </c>
      <c r="C202" s="48">
        <f>230+5920</f>
        <v>6150</v>
      </c>
      <c r="D202" s="26"/>
      <c r="E202" s="99">
        <f>C202*D202</f>
        <v>0</v>
      </c>
    </row>
    <row r="203" spans="2:3" ht="12.75">
      <c r="B203" s="61"/>
      <c r="C203" s="31"/>
    </row>
    <row r="204" spans="1:4" ht="25.5">
      <c r="A204" s="28" t="s">
        <v>23</v>
      </c>
      <c r="B204" s="244" t="s">
        <v>244</v>
      </c>
      <c r="C204" s="48"/>
      <c r="D204" s="26"/>
    </row>
    <row r="205" spans="2:5" ht="15" customHeight="1">
      <c r="B205" s="264" t="s">
        <v>21</v>
      </c>
      <c r="C205" s="48">
        <v>2480</v>
      </c>
      <c r="D205" s="26"/>
      <c r="E205" s="99">
        <f>C205*D205</f>
        <v>0</v>
      </c>
    </row>
    <row r="206" spans="2:4" ht="12.75">
      <c r="B206" s="264"/>
      <c r="C206" s="48"/>
      <c r="D206" s="26"/>
    </row>
    <row r="207" spans="1:4" ht="63.75">
      <c r="A207" s="28" t="s">
        <v>49</v>
      </c>
      <c r="B207" s="244" t="s">
        <v>237</v>
      </c>
      <c r="C207" s="48"/>
      <c r="D207" s="26"/>
    </row>
    <row r="208" spans="2:5" ht="12.75">
      <c r="B208" s="264" t="s">
        <v>21</v>
      </c>
      <c r="C208" s="48">
        <v>43</v>
      </c>
      <c r="D208" s="26"/>
      <c r="E208" s="99">
        <f>C208*D208</f>
        <v>0</v>
      </c>
    </row>
    <row r="209" spans="2:4" ht="12.75">
      <c r="B209" s="263"/>
      <c r="C209" s="48"/>
      <c r="D209" s="26"/>
    </row>
    <row r="210" spans="1:4" ht="38.25">
      <c r="A210" s="28" t="s">
        <v>48</v>
      </c>
      <c r="B210" s="244" t="s">
        <v>246</v>
      </c>
      <c r="C210" s="26"/>
      <c r="D210" s="26"/>
    </row>
    <row r="211" spans="2:5" ht="15" customHeight="1">
      <c r="B211" s="263" t="s">
        <v>21</v>
      </c>
      <c r="C211" s="48">
        <v>5300</v>
      </c>
      <c r="D211" s="26"/>
      <c r="E211" s="99">
        <f>C211*D211</f>
        <v>0</v>
      </c>
    </row>
    <row r="212" spans="2:4" ht="15" customHeight="1">
      <c r="B212" s="263"/>
      <c r="C212" s="48"/>
      <c r="D212" s="26"/>
    </row>
    <row r="213" spans="1:3" ht="38.25">
      <c r="A213" s="28" t="s">
        <v>47</v>
      </c>
      <c r="B213" s="29" t="s">
        <v>238</v>
      </c>
      <c r="C213" s="11"/>
    </row>
    <row r="214" spans="2:5" ht="15" customHeight="1">
      <c r="B214" s="60" t="s">
        <v>6</v>
      </c>
      <c r="C214" s="31">
        <v>20</v>
      </c>
      <c r="D214" s="26"/>
      <c r="E214" s="99">
        <f>C214*D214</f>
        <v>0</v>
      </c>
    </row>
    <row r="215" spans="2:4" ht="12.75">
      <c r="B215" s="60"/>
      <c r="C215" s="31"/>
      <c r="D215" s="26"/>
    </row>
    <row r="216" spans="1:4" ht="39" customHeight="1">
      <c r="A216" s="28" t="s">
        <v>46</v>
      </c>
      <c r="B216" s="43" t="s">
        <v>96</v>
      </c>
      <c r="C216" s="69"/>
      <c r="D216" s="26"/>
    </row>
    <row r="217" spans="2:5" ht="15" customHeight="1">
      <c r="B217" s="60" t="s">
        <v>6</v>
      </c>
      <c r="C217" s="31">
        <v>97</v>
      </c>
      <c r="D217" s="26"/>
      <c r="E217" s="99">
        <f>C217*D217</f>
        <v>0</v>
      </c>
    </row>
    <row r="218" spans="2:4" ht="12.75">
      <c r="B218" s="60"/>
      <c r="C218" s="31"/>
      <c r="D218" s="26"/>
    </row>
    <row r="219" spans="1:4" ht="38.25">
      <c r="A219" s="28" t="s">
        <v>45</v>
      </c>
      <c r="B219" s="43" t="s">
        <v>97</v>
      </c>
      <c r="C219" s="69"/>
      <c r="D219" s="26"/>
    </row>
    <row r="220" spans="2:5" ht="15" customHeight="1">
      <c r="B220" s="60" t="s">
        <v>6</v>
      </c>
      <c r="C220" s="31">
        <v>71</v>
      </c>
      <c r="D220" s="26"/>
      <c r="E220" s="99">
        <f>C220*D220</f>
        <v>0</v>
      </c>
    </row>
    <row r="221" spans="2:4" ht="12.75">
      <c r="B221" s="60"/>
      <c r="C221" s="31"/>
      <c r="D221" s="26"/>
    </row>
    <row r="222" spans="1:4" ht="51">
      <c r="A222" s="28" t="s">
        <v>44</v>
      </c>
      <c r="B222" s="43" t="s">
        <v>98</v>
      </c>
      <c r="C222" s="69"/>
      <c r="D222" s="26"/>
    </row>
    <row r="223" spans="1:5" ht="15" customHeight="1">
      <c r="A223" s="28"/>
      <c r="B223" s="60" t="s">
        <v>6</v>
      </c>
      <c r="C223" s="31">
        <v>10</v>
      </c>
      <c r="D223" s="26"/>
      <c r="E223" s="99">
        <f>C223*D223</f>
        <v>0</v>
      </c>
    </row>
    <row r="224" spans="1:3" ht="12.75">
      <c r="A224" s="28"/>
      <c r="B224" s="60"/>
      <c r="C224" s="31"/>
    </row>
    <row r="225" spans="1:3" ht="38.25">
      <c r="A225" s="28" t="s">
        <v>43</v>
      </c>
      <c r="B225" s="36" t="s">
        <v>95</v>
      </c>
      <c r="C225" s="31"/>
    </row>
    <row r="226" spans="2:5" ht="15" customHeight="1">
      <c r="B226" s="60" t="s">
        <v>6</v>
      </c>
      <c r="C226" s="31">
        <v>105</v>
      </c>
      <c r="D226" s="26"/>
      <c r="E226" s="99">
        <f>C226*D226</f>
        <v>0</v>
      </c>
    </row>
    <row r="227" spans="2:5" ht="12.75">
      <c r="B227" s="60"/>
      <c r="C227" s="48"/>
      <c r="D227" s="26"/>
      <c r="E227" s="103"/>
    </row>
    <row r="228" spans="1:3" ht="12.75">
      <c r="A228" s="28" t="s">
        <v>69</v>
      </c>
      <c r="B228" s="36" t="s">
        <v>90</v>
      </c>
      <c r="C228" s="31"/>
    </row>
    <row r="229" spans="2:5" ht="15" customHeight="1">
      <c r="B229" s="60" t="s">
        <v>5</v>
      </c>
      <c r="C229" s="31">
        <v>86</v>
      </c>
      <c r="D229" s="26"/>
      <c r="E229" s="99">
        <f>C229*D229</f>
        <v>0</v>
      </c>
    </row>
    <row r="230" spans="2:3" ht="15" customHeight="1">
      <c r="B230" s="60"/>
      <c r="C230" s="31"/>
    </row>
    <row r="231" spans="1:5" ht="41.25" customHeight="1">
      <c r="A231" s="28" t="s">
        <v>70</v>
      </c>
      <c r="B231" s="43" t="s">
        <v>91</v>
      </c>
      <c r="C231" s="69"/>
      <c r="D231" s="96"/>
      <c r="E231" s="109"/>
    </row>
    <row r="232" spans="2:5" ht="12.75">
      <c r="B232" s="61" t="s">
        <v>6</v>
      </c>
      <c r="C232" s="70">
        <v>25</v>
      </c>
      <c r="D232" s="265"/>
      <c r="E232" s="99">
        <f>C232*D232</f>
        <v>0</v>
      </c>
    </row>
    <row r="233" spans="2:5" ht="12.75">
      <c r="B233" s="61"/>
      <c r="C233" s="70"/>
      <c r="D233" s="96"/>
      <c r="E233" s="109"/>
    </row>
    <row r="234" spans="1:5" ht="25.5">
      <c r="A234" s="28" t="s">
        <v>71</v>
      </c>
      <c r="B234" s="43" t="s">
        <v>225</v>
      </c>
      <c r="C234" s="69"/>
      <c r="D234" s="265"/>
      <c r="E234" s="266"/>
    </row>
    <row r="235" spans="1:5" ht="12.75">
      <c r="A235" s="8"/>
      <c r="B235" s="264" t="s">
        <v>6</v>
      </c>
      <c r="C235" s="48">
        <v>40</v>
      </c>
      <c r="D235" s="267"/>
      <c r="E235" s="103">
        <f>C235*D235</f>
        <v>0</v>
      </c>
    </row>
    <row r="236" spans="1:5" ht="12.75">
      <c r="A236" s="8"/>
      <c r="B236" s="264"/>
      <c r="C236" s="48"/>
      <c r="D236" s="267"/>
      <c r="E236" s="103"/>
    </row>
    <row r="237" spans="1:5" ht="38.25">
      <c r="A237" s="28" t="s">
        <v>72</v>
      </c>
      <c r="B237" s="239" t="s">
        <v>108</v>
      </c>
      <c r="C237" s="26"/>
      <c r="D237" s="26"/>
      <c r="E237" s="103"/>
    </row>
    <row r="238" spans="1:5" ht="12.75">
      <c r="A238" s="8"/>
      <c r="B238" s="268" t="s">
        <v>19</v>
      </c>
      <c r="C238" s="48">
        <v>100</v>
      </c>
      <c r="D238" s="119"/>
      <c r="E238" s="258">
        <f>C238*D238</f>
        <v>0</v>
      </c>
    </row>
    <row r="239" spans="1:5" ht="12.75">
      <c r="A239" s="8"/>
      <c r="B239" s="239"/>
      <c r="C239" s="48"/>
      <c r="D239" s="119"/>
      <c r="E239" s="258"/>
    </row>
    <row r="240" spans="1:5" ht="127.5">
      <c r="A240" s="71" t="s">
        <v>73</v>
      </c>
      <c r="B240" s="75" t="s">
        <v>224</v>
      </c>
      <c r="C240" s="269"/>
      <c r="D240" s="270"/>
      <c r="E240" s="103"/>
    </row>
    <row r="241" spans="1:5" ht="12.75">
      <c r="A241" s="72"/>
      <c r="B241" s="83" t="s">
        <v>2</v>
      </c>
      <c r="C241" s="44">
        <v>3</v>
      </c>
      <c r="D241" s="119"/>
      <c r="E241" s="103">
        <f>C241*D241</f>
        <v>0</v>
      </c>
    </row>
    <row r="242" spans="2:5" ht="12.75">
      <c r="B242" s="263"/>
      <c r="C242" s="48"/>
      <c r="D242" s="26"/>
      <c r="E242" s="103"/>
    </row>
    <row r="243" spans="1:5" ht="76.5">
      <c r="A243" s="71" t="s">
        <v>74</v>
      </c>
      <c r="B243" s="75" t="s">
        <v>94</v>
      </c>
      <c r="C243" s="269"/>
      <c r="D243" s="270"/>
      <c r="E243" s="103"/>
    </row>
    <row r="244" spans="1:5" ht="12.75">
      <c r="A244" s="72"/>
      <c r="B244" s="83" t="s">
        <v>7</v>
      </c>
      <c r="C244" s="44">
        <v>22</v>
      </c>
      <c r="D244" s="119"/>
      <c r="E244" s="103">
        <f>C244*D244</f>
        <v>0</v>
      </c>
    </row>
    <row r="245" spans="1:5" ht="12.75">
      <c r="A245" s="72"/>
      <c r="B245" s="83"/>
      <c r="C245" s="44"/>
      <c r="D245" s="119"/>
      <c r="E245" s="103"/>
    </row>
    <row r="246" spans="1:5" ht="78.75" customHeight="1">
      <c r="A246" s="71" t="s">
        <v>75</v>
      </c>
      <c r="B246" s="75" t="s">
        <v>93</v>
      </c>
      <c r="C246" s="269"/>
      <c r="D246" s="270"/>
      <c r="E246" s="103"/>
    </row>
    <row r="247" spans="1:5" ht="12.75">
      <c r="A247" s="72"/>
      <c r="B247" s="83" t="s">
        <v>7</v>
      </c>
      <c r="C247" s="44">
        <v>2</v>
      </c>
      <c r="D247" s="119"/>
      <c r="E247" s="103">
        <f>C247*D247</f>
        <v>0</v>
      </c>
    </row>
    <row r="248" spans="1:5" ht="12.75">
      <c r="A248" s="72"/>
      <c r="B248" s="83"/>
      <c r="C248" s="44"/>
      <c r="D248" s="119"/>
      <c r="E248" s="103"/>
    </row>
    <row r="249" spans="1:5" ht="63.75">
      <c r="A249" s="71" t="s">
        <v>76</v>
      </c>
      <c r="B249" s="75" t="s">
        <v>92</v>
      </c>
      <c r="C249" s="269"/>
      <c r="D249" s="270"/>
      <c r="E249" s="103"/>
    </row>
    <row r="250" spans="1:5" ht="12.75">
      <c r="A250" s="72"/>
      <c r="B250" s="83" t="s">
        <v>7</v>
      </c>
      <c r="C250" s="44">
        <v>6.9</v>
      </c>
      <c r="D250" s="119"/>
      <c r="E250" s="103">
        <f>C250*D250</f>
        <v>0</v>
      </c>
    </row>
    <row r="251" spans="1:5" ht="12.75">
      <c r="A251" s="72"/>
      <c r="B251" s="83"/>
      <c r="C251" s="44"/>
      <c r="D251" s="119"/>
      <c r="E251" s="103"/>
    </row>
    <row r="252" spans="1:5" ht="119.25" customHeight="1">
      <c r="A252" s="71" t="s">
        <v>77</v>
      </c>
      <c r="B252" s="75" t="s">
        <v>223</v>
      </c>
      <c r="C252" s="269"/>
      <c r="D252" s="270"/>
      <c r="E252" s="103"/>
    </row>
    <row r="253" spans="1:5" ht="12.75">
      <c r="A253" s="72"/>
      <c r="B253" s="83" t="s">
        <v>7</v>
      </c>
      <c r="C253" s="44">
        <v>54</v>
      </c>
      <c r="D253" s="119"/>
      <c r="E253" s="103">
        <f>C253*D253</f>
        <v>0</v>
      </c>
    </row>
    <row r="254" spans="2:5" ht="12.75">
      <c r="B254" s="263"/>
      <c r="C254" s="48"/>
      <c r="D254" s="26"/>
      <c r="E254" s="103"/>
    </row>
    <row r="255" spans="1:5" ht="140.25">
      <c r="A255" s="71" t="s">
        <v>78</v>
      </c>
      <c r="B255" s="75" t="s">
        <v>222</v>
      </c>
      <c r="C255" s="269"/>
      <c r="D255" s="270"/>
      <c r="E255" s="103"/>
    </row>
    <row r="256" spans="1:5" ht="12.75">
      <c r="A256" s="72"/>
      <c r="B256" s="83" t="s">
        <v>7</v>
      </c>
      <c r="C256" s="44">
        <v>50</v>
      </c>
      <c r="D256" s="119"/>
      <c r="E256" s="103">
        <f>C256*D256</f>
        <v>0</v>
      </c>
    </row>
    <row r="257" spans="1:5" ht="12.75">
      <c r="A257" s="72"/>
      <c r="B257" s="83"/>
      <c r="C257" s="44"/>
      <c r="D257" s="271"/>
      <c r="E257" s="103"/>
    </row>
    <row r="258" spans="1:5" ht="94.5" customHeight="1">
      <c r="A258" s="28" t="s">
        <v>79</v>
      </c>
      <c r="B258" s="75" t="s">
        <v>221</v>
      </c>
      <c r="C258" s="26"/>
      <c r="D258" s="265"/>
      <c r="E258" s="266"/>
    </row>
    <row r="259" spans="1:5" ht="12.75">
      <c r="A259" s="8"/>
      <c r="B259" s="50" t="s">
        <v>2</v>
      </c>
      <c r="C259" s="69">
        <v>1</v>
      </c>
      <c r="D259" s="267"/>
      <c r="E259" s="103">
        <f>C259*D259</f>
        <v>0</v>
      </c>
    </row>
    <row r="260" spans="1:5" ht="12.75">
      <c r="A260" s="8"/>
      <c r="B260" s="50"/>
      <c r="C260" s="69"/>
      <c r="D260" s="267"/>
      <c r="E260" s="272"/>
    </row>
    <row r="261" spans="1:5" ht="93" customHeight="1">
      <c r="A261" s="28" t="s">
        <v>80</v>
      </c>
      <c r="B261" s="75" t="s">
        <v>220</v>
      </c>
      <c r="C261" s="26"/>
      <c r="D261" s="265"/>
      <c r="E261" s="266"/>
    </row>
    <row r="262" spans="1:5" ht="12.75">
      <c r="A262" s="8"/>
      <c r="B262" s="50"/>
      <c r="C262" s="69">
        <v>1</v>
      </c>
      <c r="D262" s="267"/>
      <c r="E262" s="103">
        <f>C262*D262</f>
        <v>0</v>
      </c>
    </row>
    <row r="263" spans="1:5" ht="12.75">
      <c r="A263" s="8"/>
      <c r="B263" s="50"/>
      <c r="C263" s="69"/>
      <c r="D263" s="267"/>
      <c r="E263" s="272"/>
    </row>
    <row r="264" spans="1:5" ht="93" customHeight="1">
      <c r="A264" s="28" t="s">
        <v>81</v>
      </c>
      <c r="B264" s="75" t="s">
        <v>219</v>
      </c>
      <c r="C264" s="26"/>
      <c r="D264" s="265"/>
      <c r="E264" s="266"/>
    </row>
    <row r="265" spans="1:5" ht="12.75">
      <c r="A265" s="8"/>
      <c r="B265" s="50" t="s">
        <v>2</v>
      </c>
      <c r="C265" s="69">
        <v>1</v>
      </c>
      <c r="D265" s="267"/>
      <c r="E265" s="103">
        <f>C265*D265</f>
        <v>0</v>
      </c>
    </row>
    <row r="266" spans="1:5" ht="12.75">
      <c r="A266" s="8"/>
      <c r="B266" s="50"/>
      <c r="C266" s="69"/>
      <c r="D266" s="267"/>
      <c r="E266" s="272"/>
    </row>
    <row r="267" spans="1:5" ht="38.25">
      <c r="A267" s="120" t="s">
        <v>82</v>
      </c>
      <c r="B267" s="244" t="s">
        <v>239</v>
      </c>
      <c r="C267" s="26"/>
      <c r="D267" s="26"/>
      <c r="E267" s="121"/>
    </row>
    <row r="268" spans="1:5" ht="12.75">
      <c r="A268" s="122"/>
      <c r="B268" s="263" t="s">
        <v>2</v>
      </c>
      <c r="C268" s="69">
        <v>2</v>
      </c>
      <c r="D268" s="267"/>
      <c r="E268" s="242">
        <f>C268*D268</f>
        <v>0</v>
      </c>
    </row>
    <row r="269" spans="1:5" ht="12.75">
      <c r="A269" s="122"/>
      <c r="B269" s="263"/>
      <c r="C269" s="69"/>
      <c r="D269" s="119"/>
      <c r="E269" s="242"/>
    </row>
    <row r="270" spans="1:5" ht="38.25">
      <c r="A270" s="28" t="s">
        <v>83</v>
      </c>
      <c r="B270" s="244" t="s">
        <v>240</v>
      </c>
      <c r="C270" s="11"/>
      <c r="E270" s="105"/>
    </row>
    <row r="271" spans="1:5" ht="12.75">
      <c r="A271" s="8"/>
      <c r="B271" s="263" t="s">
        <v>2</v>
      </c>
      <c r="C271" s="70">
        <v>1</v>
      </c>
      <c r="D271" s="79"/>
      <c r="E271" s="114">
        <f>C271*D271</f>
        <v>0</v>
      </c>
    </row>
    <row r="272" spans="1:5" ht="12.75">
      <c r="A272" s="8"/>
      <c r="B272" s="50"/>
      <c r="C272" s="70"/>
      <c r="D272" s="79"/>
      <c r="E272" s="107"/>
    </row>
    <row r="273" spans="1:5" ht="143.25" customHeight="1">
      <c r="A273" s="28" t="s">
        <v>247</v>
      </c>
      <c r="B273" s="273" t="s">
        <v>241</v>
      </c>
      <c r="C273" s="74"/>
      <c r="D273" s="74"/>
      <c r="E273" s="115"/>
    </row>
    <row r="274" spans="1:5" ht="12.75">
      <c r="A274" s="8"/>
      <c r="B274" s="60" t="s">
        <v>2</v>
      </c>
      <c r="C274" s="31">
        <v>1</v>
      </c>
      <c r="D274" s="79"/>
      <c r="E274" s="114">
        <f>C274*D274</f>
        <v>0</v>
      </c>
    </row>
    <row r="275" spans="1:5" ht="12.75">
      <c r="A275" s="8"/>
      <c r="B275" s="60"/>
      <c r="C275" s="31"/>
      <c r="D275" s="16"/>
      <c r="E275" s="114"/>
    </row>
    <row r="276" spans="1:5" ht="165.75">
      <c r="A276" s="120" t="s">
        <v>248</v>
      </c>
      <c r="B276" s="240" t="s">
        <v>218</v>
      </c>
      <c r="C276" s="26"/>
      <c r="D276" s="26"/>
      <c r="E276" s="241"/>
    </row>
    <row r="277" spans="1:5" ht="12.75">
      <c r="A277" s="122"/>
      <c r="B277" s="83" t="s">
        <v>7</v>
      </c>
      <c r="C277" s="44">
        <v>9</v>
      </c>
      <c r="D277" s="119"/>
      <c r="E277" s="242">
        <f>C277*D277</f>
        <v>0</v>
      </c>
    </row>
    <row r="278" spans="1:5" ht="12.75">
      <c r="A278" s="8"/>
      <c r="B278" s="73"/>
      <c r="C278" s="35"/>
      <c r="D278" s="16"/>
      <c r="E278" s="114"/>
    </row>
    <row r="279" spans="1:5" ht="51">
      <c r="A279" s="28" t="s">
        <v>84</v>
      </c>
      <c r="B279" s="75" t="s">
        <v>249</v>
      </c>
      <c r="C279" s="76"/>
      <c r="D279" s="76"/>
      <c r="E279" s="116"/>
    </row>
    <row r="280" spans="1:5" ht="12.75">
      <c r="A280" s="77"/>
      <c r="B280" s="78" t="s">
        <v>7</v>
      </c>
      <c r="C280" s="35">
        <v>14</v>
      </c>
      <c r="D280" s="16"/>
      <c r="E280" s="114">
        <f>C280*D280</f>
        <v>0</v>
      </c>
    </row>
    <row r="281" spans="1:5" ht="12.75">
      <c r="A281" s="77"/>
      <c r="B281" s="78"/>
      <c r="C281" s="35"/>
      <c r="D281" s="16"/>
      <c r="E281" s="114"/>
    </row>
    <row r="282" spans="1:5" ht="90.75">
      <c r="A282" s="28" t="s">
        <v>85</v>
      </c>
      <c r="B282" s="118" t="s">
        <v>242</v>
      </c>
      <c r="C282" s="76"/>
      <c r="D282" s="76"/>
      <c r="E282" s="116"/>
    </row>
    <row r="283" spans="1:5" ht="12.75">
      <c r="A283" s="77"/>
      <c r="B283" s="78" t="s">
        <v>5</v>
      </c>
      <c r="C283" s="35">
        <v>51</v>
      </c>
      <c r="D283" s="16"/>
      <c r="E283" s="114">
        <f>C283*D283</f>
        <v>0</v>
      </c>
    </row>
    <row r="284" spans="1:5" ht="12.75">
      <c r="A284" s="7"/>
      <c r="B284" s="65" t="s">
        <v>10</v>
      </c>
      <c r="C284" s="66"/>
      <c r="D284" s="97"/>
      <c r="E284" s="110">
        <f>SUM(E182:E283)</f>
        <v>0</v>
      </c>
    </row>
    <row r="285" spans="1:5" ht="12.75">
      <c r="A285" s="8"/>
      <c r="B285" s="68"/>
      <c r="C285" s="38"/>
      <c r="D285" s="16"/>
      <c r="E285" s="111"/>
    </row>
    <row r="286" spans="1:5" ht="12.75">
      <c r="A286" s="8"/>
      <c r="B286" s="87"/>
      <c r="C286" s="88"/>
      <c r="D286" s="16"/>
      <c r="E286" s="111"/>
    </row>
    <row r="287" spans="1:3" ht="12.75">
      <c r="A287" s="24" t="s">
        <v>50</v>
      </c>
      <c r="B287" s="25" t="s">
        <v>24</v>
      </c>
      <c r="C287" s="11"/>
    </row>
    <row r="288" spans="1:3" ht="12.75">
      <c r="A288" s="8"/>
      <c r="B288" s="68"/>
      <c r="C288" s="11"/>
    </row>
    <row r="289" spans="1:5" ht="25.5">
      <c r="A289" s="59" t="s">
        <v>30</v>
      </c>
      <c r="B289" s="75" t="s">
        <v>89</v>
      </c>
      <c r="C289" s="82"/>
      <c r="D289" s="82"/>
      <c r="E289" s="117"/>
    </row>
    <row r="290" spans="1:5" ht="12.75">
      <c r="A290" s="9"/>
      <c r="B290" s="83" t="s">
        <v>2</v>
      </c>
      <c r="C290" s="84">
        <v>1</v>
      </c>
      <c r="D290" s="82"/>
      <c r="E290" s="101">
        <f>C290*D290</f>
        <v>0</v>
      </c>
    </row>
    <row r="291" spans="1:5" ht="12.75">
      <c r="A291" s="9"/>
      <c r="B291" s="83"/>
      <c r="C291" s="84"/>
      <c r="D291" s="82"/>
      <c r="E291" s="101"/>
    </row>
    <row r="292" spans="1:5" ht="51">
      <c r="A292" s="28" t="s">
        <v>9</v>
      </c>
      <c r="B292" s="75" t="s">
        <v>106</v>
      </c>
      <c r="C292" s="11"/>
      <c r="E292" s="105"/>
    </row>
    <row r="293" spans="2:5" ht="12.75">
      <c r="B293" s="60" t="s">
        <v>2</v>
      </c>
      <c r="C293" s="31">
        <v>1</v>
      </c>
      <c r="E293" s="101">
        <f>C293*D293</f>
        <v>0</v>
      </c>
    </row>
    <row r="294" spans="1:5" ht="12.75">
      <c r="A294" s="9"/>
      <c r="B294" s="83"/>
      <c r="C294" s="84"/>
      <c r="D294" s="82"/>
      <c r="E294" s="101"/>
    </row>
    <row r="295" spans="1:5" ht="38.25">
      <c r="A295" s="59" t="s">
        <v>31</v>
      </c>
      <c r="B295" s="75" t="s">
        <v>88</v>
      </c>
      <c r="C295" s="274"/>
      <c r="D295" s="274"/>
      <c r="E295" s="117"/>
    </row>
    <row r="296" spans="1:5" ht="12.75">
      <c r="A296" s="59"/>
      <c r="B296" s="83" t="s">
        <v>7</v>
      </c>
      <c r="C296" s="276">
        <v>25</v>
      </c>
      <c r="D296" s="274"/>
      <c r="E296" s="105">
        <f>C296*D296</f>
        <v>0</v>
      </c>
    </row>
    <row r="297" spans="1:5" ht="12.75">
      <c r="A297" s="59"/>
      <c r="B297" s="83"/>
      <c r="C297" s="276"/>
      <c r="D297" s="274"/>
      <c r="E297" s="117"/>
    </row>
    <row r="298" spans="1:5" ht="25.5">
      <c r="A298" s="59" t="s">
        <v>34</v>
      </c>
      <c r="B298" s="75" t="s">
        <v>87</v>
      </c>
      <c r="C298" s="26"/>
      <c r="D298" s="26"/>
      <c r="E298" s="105"/>
    </row>
    <row r="299" spans="1:5" ht="12.75">
      <c r="A299" s="9"/>
      <c r="B299" s="89" t="s">
        <v>7</v>
      </c>
      <c r="C299" s="44">
        <v>3</v>
      </c>
      <c r="D299" s="26"/>
      <c r="E299" s="105">
        <f>C299*D299</f>
        <v>0</v>
      </c>
    </row>
    <row r="300" spans="1:5" ht="12.75">
      <c r="A300" s="9"/>
      <c r="B300" s="89"/>
      <c r="C300" s="44"/>
      <c r="D300" s="26"/>
      <c r="E300" s="105"/>
    </row>
    <row r="301" spans="1:5" ht="25.5">
      <c r="A301" s="59" t="s">
        <v>35</v>
      </c>
      <c r="B301" s="90" t="s">
        <v>86</v>
      </c>
      <c r="C301" s="26"/>
      <c r="D301" s="26"/>
      <c r="E301" s="105"/>
    </row>
    <row r="302" spans="1:5" ht="12.75">
      <c r="A302" s="9"/>
      <c r="B302" s="89" t="s">
        <v>2</v>
      </c>
      <c r="C302" s="44">
        <v>1</v>
      </c>
      <c r="D302" s="26"/>
      <c r="E302" s="105">
        <f>C302*D302</f>
        <v>0</v>
      </c>
    </row>
    <row r="303" spans="1:5" ht="12.75">
      <c r="A303" s="9"/>
      <c r="B303" s="89"/>
      <c r="C303" s="44"/>
      <c r="D303" s="26"/>
      <c r="E303" s="105"/>
    </row>
    <row r="304" spans="1:5" ht="27">
      <c r="A304" s="91" t="s">
        <v>50</v>
      </c>
      <c r="B304" s="92" t="s">
        <v>105</v>
      </c>
      <c r="C304" s="274"/>
      <c r="D304" s="274"/>
      <c r="E304" s="117"/>
    </row>
    <row r="305" spans="1:5" ht="12.75">
      <c r="A305" s="9"/>
      <c r="B305" s="83" t="s">
        <v>5</v>
      </c>
      <c r="C305" s="276">
        <v>10</v>
      </c>
      <c r="D305" s="277"/>
      <c r="E305" s="105">
        <f>C305*D305</f>
        <v>0</v>
      </c>
    </row>
    <row r="306" spans="1:5" ht="12.75">
      <c r="A306" s="81"/>
      <c r="B306" s="80"/>
      <c r="C306" s="35"/>
      <c r="D306" s="16"/>
      <c r="E306" s="101"/>
    </row>
    <row r="307" spans="1:5" ht="51">
      <c r="A307" s="59" t="s">
        <v>18</v>
      </c>
      <c r="B307" s="75" t="s">
        <v>107</v>
      </c>
      <c r="C307" s="274"/>
      <c r="D307" s="119"/>
      <c r="E307" s="275"/>
    </row>
    <row r="308" spans="1:5" ht="12.75">
      <c r="A308" s="59"/>
      <c r="B308" s="83" t="s">
        <v>7</v>
      </c>
      <c r="C308" s="276">
        <v>143</v>
      </c>
      <c r="D308" s="119"/>
      <c r="E308" s="121">
        <f>C308*D308</f>
        <v>0</v>
      </c>
    </row>
    <row r="309" spans="1:5" ht="12.75">
      <c r="A309" s="7"/>
      <c r="B309" s="85" t="s">
        <v>10</v>
      </c>
      <c r="C309" s="86"/>
      <c r="D309" s="97"/>
      <c r="E309" s="110">
        <f>SUM(E288:E308)</f>
        <v>0</v>
      </c>
    </row>
    <row r="310" spans="1:5" ht="12.75">
      <c r="A310" s="8"/>
      <c r="B310" s="87"/>
      <c r="C310" s="88"/>
      <c r="D310" s="16"/>
      <c r="E310" s="111"/>
    </row>
    <row r="311" spans="1:5" ht="12.75">
      <c r="A311" s="24" t="s">
        <v>23</v>
      </c>
      <c r="B311" s="25" t="s">
        <v>198</v>
      </c>
      <c r="C311" s="26"/>
      <c r="D311" s="26"/>
      <c r="E311" s="103"/>
    </row>
    <row r="312" spans="1:5" ht="12.75">
      <c r="A312" s="122"/>
      <c r="B312" s="278"/>
      <c r="C312" s="26"/>
      <c r="D312" s="26"/>
      <c r="E312" s="103"/>
    </row>
    <row r="313" spans="1:5" ht="25.5">
      <c r="A313" s="120" t="s">
        <v>30</v>
      </c>
      <c r="B313" s="50" t="s">
        <v>217</v>
      </c>
      <c r="C313" s="26"/>
      <c r="D313" s="26"/>
      <c r="E313" s="103"/>
    </row>
    <row r="314" spans="1:5" ht="12.75">
      <c r="A314" s="24"/>
      <c r="B314" s="263" t="s">
        <v>2</v>
      </c>
      <c r="C314" s="48">
        <v>1</v>
      </c>
      <c r="D314" s="119"/>
      <c r="E314" s="258">
        <f>C314*D314</f>
        <v>0</v>
      </c>
    </row>
    <row r="315" spans="1:5" ht="12.75">
      <c r="A315" s="279"/>
      <c r="B315" s="280" t="s">
        <v>10</v>
      </c>
      <c r="C315" s="281"/>
      <c r="D315" s="282"/>
      <c r="E315" s="283">
        <f>SUM(E313:E314)</f>
        <v>0</v>
      </c>
    </row>
    <row r="316" spans="1:5" ht="12.75">
      <c r="A316" s="8"/>
      <c r="B316" s="87"/>
      <c r="C316" s="88"/>
      <c r="D316" s="16"/>
      <c r="E316" s="111"/>
    </row>
    <row r="336" spans="1:6" s="3" customFormat="1" ht="174" customHeight="1">
      <c r="A336" s="8"/>
      <c r="C336" s="12"/>
      <c r="D336" s="11"/>
      <c r="E336" s="99"/>
      <c r="F336" s="1"/>
    </row>
    <row r="338" spans="2:5" ht="12.75">
      <c r="B338" s="87"/>
      <c r="C338" s="88"/>
      <c r="D338" s="16"/>
      <c r="E338" s="101"/>
    </row>
    <row r="339" ht="12.75">
      <c r="A339" s="8"/>
    </row>
    <row r="340" ht="12.75">
      <c r="A340" s="8"/>
    </row>
    <row r="341" spans="2:5" ht="12.75">
      <c r="B341" s="87"/>
      <c r="C341" s="88"/>
      <c r="D341" s="16"/>
      <c r="E341" s="101"/>
    </row>
    <row r="342" spans="2:5" ht="12.75">
      <c r="B342" s="87"/>
      <c r="C342" s="88"/>
      <c r="D342" s="16"/>
      <c r="E342" s="101"/>
    </row>
    <row r="354" ht="12.75">
      <c r="F354" s="2"/>
    </row>
    <row r="356" spans="1:6" s="2" customFormat="1" ht="12.75">
      <c r="A356" s="5"/>
      <c r="B356" s="3"/>
      <c r="C356" s="12"/>
      <c r="D356" s="11"/>
      <c r="E356" s="99"/>
      <c r="F356" s="1"/>
    </row>
    <row r="359" ht="15" customHeight="1">
      <c r="F359" s="2"/>
    </row>
    <row r="362" spans="1:6" s="2" customFormat="1" ht="12.75">
      <c r="A362" s="5"/>
      <c r="B362" s="3"/>
      <c r="C362" s="12"/>
      <c r="D362" s="11"/>
      <c r="E362" s="99"/>
      <c r="F362" s="1"/>
    </row>
    <row r="363" spans="1:6" s="2" customFormat="1" ht="12.75">
      <c r="A363" s="5"/>
      <c r="B363" s="3"/>
      <c r="C363" s="12"/>
      <c r="D363" s="11"/>
      <c r="E363" s="99"/>
      <c r="F363" s="1"/>
    </row>
    <row r="364" spans="1:6" s="2" customFormat="1" ht="12.75">
      <c r="A364" s="5"/>
      <c r="B364" s="3"/>
      <c r="C364" s="12"/>
      <c r="D364" s="11"/>
      <c r="E364" s="99"/>
      <c r="F364" s="1"/>
    </row>
    <row r="365" spans="1:6" s="2" customFormat="1" ht="15" customHeight="1">
      <c r="A365" s="5"/>
      <c r="B365" s="3"/>
      <c r="C365" s="12"/>
      <c r="D365" s="11"/>
      <c r="E365" s="99"/>
      <c r="F365" s="1"/>
    </row>
    <row r="366" spans="1:6" s="2" customFormat="1" ht="12.75">
      <c r="A366" s="5"/>
      <c r="B366" s="3"/>
      <c r="C366" s="12"/>
      <c r="D366" s="11"/>
      <c r="E366" s="99"/>
      <c r="F366" s="1"/>
    </row>
    <row r="367" spans="1:6" s="2" customFormat="1" ht="57" customHeight="1">
      <c r="A367" s="5"/>
      <c r="B367" s="3"/>
      <c r="C367" s="12"/>
      <c r="D367" s="11"/>
      <c r="E367" s="99"/>
      <c r="F367" s="1"/>
    </row>
    <row r="368" spans="1:6" s="2" customFormat="1" ht="12.75">
      <c r="A368" s="5"/>
      <c r="B368" s="3"/>
      <c r="C368" s="12"/>
      <c r="D368" s="11"/>
      <c r="E368" s="99"/>
      <c r="F368" s="1"/>
    </row>
    <row r="369" ht="15" customHeight="1"/>
    <row r="370" spans="2:6" s="5" customFormat="1" ht="85.5" customHeight="1">
      <c r="B370" s="3"/>
      <c r="C370" s="12"/>
      <c r="D370" s="11"/>
      <c r="E370" s="99"/>
      <c r="F370" s="1"/>
    </row>
    <row r="371" spans="2:6" s="5" customFormat="1" ht="15" customHeight="1">
      <c r="B371" s="3"/>
      <c r="C371" s="12"/>
      <c r="D371" s="11"/>
      <c r="E371" s="99"/>
      <c r="F371" s="1"/>
    </row>
    <row r="372" spans="2:6" s="5" customFormat="1" ht="15" customHeight="1">
      <c r="B372" s="3"/>
      <c r="C372" s="12"/>
      <c r="D372" s="11"/>
      <c r="E372" s="99"/>
      <c r="F372" s="1"/>
    </row>
    <row r="373" spans="2:6" s="5" customFormat="1" ht="100.5" customHeight="1">
      <c r="B373" s="3"/>
      <c r="C373" s="12"/>
      <c r="D373" s="11"/>
      <c r="E373" s="99"/>
      <c r="F373" s="1"/>
    </row>
    <row r="374" spans="2:6" s="5" customFormat="1" ht="15" customHeight="1">
      <c r="B374" s="3"/>
      <c r="C374" s="12"/>
      <c r="D374" s="11"/>
      <c r="E374" s="99"/>
      <c r="F374" s="1"/>
    </row>
    <row r="375" spans="2:6" s="5" customFormat="1" ht="15" customHeight="1">
      <c r="B375" s="3"/>
      <c r="C375" s="12"/>
      <c r="D375" s="11"/>
      <c r="E375" s="99"/>
      <c r="F375" s="1"/>
    </row>
    <row r="376" spans="2:6" s="5" customFormat="1" ht="45" customHeight="1">
      <c r="B376" s="3"/>
      <c r="C376" s="12"/>
      <c r="D376" s="11"/>
      <c r="E376" s="99"/>
      <c r="F376" s="1"/>
    </row>
    <row r="377" spans="2:6" s="5" customFormat="1" ht="15" customHeight="1">
      <c r="B377" s="3"/>
      <c r="C377" s="12"/>
      <c r="D377" s="11"/>
      <c r="E377" s="99"/>
      <c r="F377" s="1"/>
    </row>
    <row r="378" spans="2:6" s="5" customFormat="1" ht="15" customHeight="1">
      <c r="B378" s="3"/>
      <c r="C378" s="12"/>
      <c r="D378" s="11"/>
      <c r="E378" s="99"/>
      <c r="F378" s="1"/>
    </row>
    <row r="379" spans="2:6" s="5" customFormat="1" ht="44.25" customHeight="1">
      <c r="B379" s="3"/>
      <c r="C379" s="12"/>
      <c r="D379" s="11"/>
      <c r="E379" s="99"/>
      <c r="F379" s="1"/>
    </row>
    <row r="380" spans="2:6" s="5" customFormat="1" ht="15" customHeight="1">
      <c r="B380" s="3"/>
      <c r="C380" s="12"/>
      <c r="D380" s="11"/>
      <c r="E380" s="99"/>
      <c r="F380" s="1"/>
    </row>
    <row r="381" spans="2:6" s="5" customFormat="1" ht="15" customHeight="1">
      <c r="B381" s="3"/>
      <c r="C381" s="12"/>
      <c r="D381" s="11"/>
      <c r="E381" s="99"/>
      <c r="F381" s="1"/>
    </row>
    <row r="382" spans="2:6" s="5" customFormat="1" ht="60" customHeight="1">
      <c r="B382" s="3"/>
      <c r="C382" s="12"/>
      <c r="D382" s="11"/>
      <c r="E382" s="99"/>
      <c r="F382" s="1"/>
    </row>
    <row r="383" spans="2:6" s="5" customFormat="1" ht="15" customHeight="1">
      <c r="B383" s="3"/>
      <c r="C383" s="12"/>
      <c r="D383" s="11"/>
      <c r="E383" s="99"/>
      <c r="F383" s="1"/>
    </row>
    <row r="384" spans="2:6" s="5" customFormat="1" ht="15" customHeight="1">
      <c r="B384" s="3"/>
      <c r="C384" s="12"/>
      <c r="D384" s="11"/>
      <c r="E384" s="99"/>
      <c r="F384" s="1"/>
    </row>
    <row r="385" spans="2:6" s="5" customFormat="1" ht="30.75" customHeight="1">
      <c r="B385" s="3"/>
      <c r="C385" s="12"/>
      <c r="D385" s="11"/>
      <c r="E385" s="99"/>
      <c r="F385" s="1"/>
    </row>
    <row r="386" spans="2:6" s="5" customFormat="1" ht="15" customHeight="1">
      <c r="B386" s="3"/>
      <c r="C386" s="12"/>
      <c r="D386" s="11"/>
      <c r="E386" s="99"/>
      <c r="F386" s="1"/>
    </row>
    <row r="387" spans="2:6" s="5" customFormat="1" ht="15" customHeight="1">
      <c r="B387" s="3"/>
      <c r="C387" s="12"/>
      <c r="D387" s="11"/>
      <c r="E387" s="99"/>
      <c r="F387" s="1"/>
    </row>
    <row r="388" spans="2:6" s="5" customFormat="1" ht="58.5" customHeight="1">
      <c r="B388" s="3"/>
      <c r="C388" s="12"/>
      <c r="D388" s="11"/>
      <c r="E388" s="99"/>
      <c r="F388" s="1"/>
    </row>
    <row r="389" spans="2:6" s="5" customFormat="1" ht="15" customHeight="1">
      <c r="B389" s="3"/>
      <c r="C389" s="12"/>
      <c r="D389" s="11"/>
      <c r="E389" s="99"/>
      <c r="F389" s="1"/>
    </row>
    <row r="390" spans="2:6" s="5" customFormat="1" ht="15" customHeight="1">
      <c r="B390" s="3"/>
      <c r="C390" s="12"/>
      <c r="D390" s="11"/>
      <c r="E390" s="99"/>
      <c r="F390" s="1"/>
    </row>
    <row r="391" spans="2:6" s="5" customFormat="1" ht="42.75" customHeight="1">
      <c r="B391" s="3"/>
      <c r="C391" s="12"/>
      <c r="D391" s="11"/>
      <c r="E391" s="99"/>
      <c r="F391" s="1"/>
    </row>
    <row r="392" spans="2:6" s="5" customFormat="1" ht="15" customHeight="1">
      <c r="B392" s="3"/>
      <c r="C392" s="12"/>
      <c r="D392" s="11"/>
      <c r="E392" s="99"/>
      <c r="F392" s="1"/>
    </row>
    <row r="393" spans="2:6" s="5" customFormat="1" ht="15" customHeight="1">
      <c r="B393" s="3"/>
      <c r="C393" s="12"/>
      <c r="D393" s="11"/>
      <c r="E393" s="99"/>
      <c r="F393" s="1"/>
    </row>
    <row r="394" spans="2:6" s="5" customFormat="1" ht="59.25" customHeight="1">
      <c r="B394" s="3"/>
      <c r="C394" s="12"/>
      <c r="D394" s="11"/>
      <c r="E394" s="99"/>
      <c r="F394" s="1"/>
    </row>
    <row r="395" spans="2:6" s="5" customFormat="1" ht="15" customHeight="1">
      <c r="B395" s="3"/>
      <c r="C395" s="12"/>
      <c r="D395" s="11"/>
      <c r="E395" s="99"/>
      <c r="F395" s="1"/>
    </row>
    <row r="396" spans="2:6" s="5" customFormat="1" ht="15" customHeight="1">
      <c r="B396" s="3"/>
      <c r="C396" s="12"/>
      <c r="D396" s="11"/>
      <c r="E396" s="99"/>
      <c r="F396" s="1"/>
    </row>
    <row r="397" spans="2:6" s="5" customFormat="1" ht="15" customHeight="1">
      <c r="B397" s="3"/>
      <c r="C397" s="12"/>
      <c r="D397" s="11"/>
      <c r="E397" s="99"/>
      <c r="F397" s="1"/>
    </row>
    <row r="398" spans="2:6" s="5" customFormat="1" ht="15" customHeight="1">
      <c r="B398" s="3"/>
      <c r="C398" s="12"/>
      <c r="D398" s="11"/>
      <c r="E398" s="99"/>
      <c r="F398" s="1"/>
    </row>
    <row r="399" spans="2:6" s="5" customFormat="1" ht="15" customHeight="1">
      <c r="B399" s="3"/>
      <c r="C399" s="12"/>
      <c r="D399" s="11"/>
      <c r="E399" s="99"/>
      <c r="F399" s="1"/>
    </row>
    <row r="400" spans="2:6" s="5" customFormat="1" ht="44.25" customHeight="1">
      <c r="B400" s="3"/>
      <c r="C400" s="12"/>
      <c r="D400" s="11"/>
      <c r="E400" s="99"/>
      <c r="F400" s="1"/>
    </row>
    <row r="401" spans="2:6" s="5" customFormat="1" ht="15" customHeight="1">
      <c r="B401" s="3"/>
      <c r="C401" s="12"/>
      <c r="D401" s="11"/>
      <c r="E401" s="99"/>
      <c r="F401" s="1"/>
    </row>
    <row r="402" spans="2:6" s="5" customFormat="1" ht="15" customHeight="1">
      <c r="B402" s="3"/>
      <c r="C402" s="12"/>
      <c r="D402" s="11"/>
      <c r="E402" s="99"/>
      <c r="F402" s="1"/>
    </row>
    <row r="403" spans="2:6" s="5" customFormat="1" ht="31.5" customHeight="1">
      <c r="B403" s="3"/>
      <c r="C403" s="12"/>
      <c r="D403" s="11"/>
      <c r="E403" s="99"/>
      <c r="F403" s="1"/>
    </row>
    <row r="404" spans="2:6" s="5" customFormat="1" ht="15" customHeight="1">
      <c r="B404" s="3"/>
      <c r="C404" s="12"/>
      <c r="D404" s="11"/>
      <c r="E404" s="99"/>
      <c r="F404" s="1"/>
    </row>
    <row r="405" spans="2:6" s="5" customFormat="1" ht="15" customHeight="1">
      <c r="B405" s="3"/>
      <c r="C405" s="12"/>
      <c r="D405" s="11"/>
      <c r="E405" s="99"/>
      <c r="F405" s="1"/>
    </row>
    <row r="406" spans="2:6" s="5" customFormat="1" ht="28.5" customHeight="1">
      <c r="B406" s="3"/>
      <c r="C406" s="12"/>
      <c r="D406" s="11"/>
      <c r="E406" s="99"/>
      <c r="F406" s="1"/>
    </row>
    <row r="407" spans="2:6" s="5" customFormat="1" ht="15" customHeight="1">
      <c r="B407" s="3"/>
      <c r="C407" s="12"/>
      <c r="D407" s="11"/>
      <c r="E407" s="99"/>
      <c r="F407" s="1"/>
    </row>
    <row r="408" spans="2:6" s="5" customFormat="1" ht="15" customHeight="1">
      <c r="B408" s="3"/>
      <c r="C408" s="12"/>
      <c r="D408" s="11"/>
      <c r="E408" s="99"/>
      <c r="F408" s="1"/>
    </row>
    <row r="409" spans="2:6" s="5" customFormat="1" ht="30.75" customHeight="1">
      <c r="B409" s="3"/>
      <c r="C409" s="12"/>
      <c r="D409" s="11"/>
      <c r="E409" s="99"/>
      <c r="F409" s="1"/>
    </row>
    <row r="410" spans="2:6" s="5" customFormat="1" ht="15" customHeight="1">
      <c r="B410" s="3"/>
      <c r="C410" s="12"/>
      <c r="D410" s="11"/>
      <c r="E410" s="99"/>
      <c r="F410" s="1"/>
    </row>
    <row r="411" spans="2:6" s="5" customFormat="1" ht="15" customHeight="1">
      <c r="B411" s="3"/>
      <c r="C411" s="12"/>
      <c r="D411" s="11"/>
      <c r="E411" s="99"/>
      <c r="F411" s="1"/>
    </row>
    <row r="413" spans="2:6" s="5" customFormat="1" ht="16.5" customHeight="1">
      <c r="B413" s="3"/>
      <c r="C413" s="12"/>
      <c r="D413" s="11"/>
      <c r="E413" s="99"/>
      <c r="F413" s="1"/>
    </row>
    <row r="415" spans="2:6" s="5" customFormat="1" ht="15" customHeight="1">
      <c r="B415" s="3"/>
      <c r="C415" s="12"/>
      <c r="D415" s="11"/>
      <c r="E415" s="99"/>
      <c r="F415" s="1"/>
    </row>
    <row r="420" spans="2:6" s="5" customFormat="1" ht="30" customHeight="1">
      <c r="B420" s="3"/>
      <c r="C420" s="12"/>
      <c r="D420" s="11"/>
      <c r="E420" s="99"/>
      <c r="F420" s="1"/>
    </row>
    <row r="421" spans="2:6" s="5" customFormat="1" ht="15" customHeight="1">
      <c r="B421" s="3"/>
      <c r="C421" s="12"/>
      <c r="D421" s="11"/>
      <c r="E421" s="99"/>
      <c r="F421" s="1"/>
    </row>
    <row r="422" spans="2:6" s="5" customFormat="1" ht="15" customHeight="1">
      <c r="B422" s="3"/>
      <c r="C422" s="12"/>
      <c r="D422" s="11"/>
      <c r="E422" s="99"/>
      <c r="F422" s="1"/>
    </row>
    <row r="423" spans="2:6" s="5" customFormat="1" ht="34.5" customHeight="1">
      <c r="B423" s="3"/>
      <c r="C423" s="12"/>
      <c r="D423" s="11"/>
      <c r="E423" s="99"/>
      <c r="F423" s="1"/>
    </row>
    <row r="424" spans="2:6" s="5" customFormat="1" ht="15" customHeight="1">
      <c r="B424" s="3"/>
      <c r="C424" s="12"/>
      <c r="D424" s="11"/>
      <c r="E424" s="99"/>
      <c r="F424" s="1"/>
    </row>
    <row r="441" spans="2:6" s="5" customFormat="1" ht="15" customHeight="1">
      <c r="B441" s="3"/>
      <c r="C441" s="12"/>
      <c r="D441" s="11"/>
      <c r="E441" s="99"/>
      <c r="F441" s="1"/>
    </row>
    <row r="442" spans="2:6" s="5" customFormat="1" ht="15" customHeight="1">
      <c r="B442" s="3"/>
      <c r="C442" s="12"/>
      <c r="D442" s="11"/>
      <c r="E442" s="99"/>
      <c r="F442" s="1"/>
    </row>
    <row r="443" spans="2:6" s="5" customFormat="1" ht="44.25" customHeight="1">
      <c r="B443" s="3"/>
      <c r="C443" s="12"/>
      <c r="D443" s="11"/>
      <c r="E443" s="99"/>
      <c r="F443" s="1"/>
    </row>
    <row r="444" spans="2:6" s="5" customFormat="1" ht="15" customHeight="1">
      <c r="B444" s="3"/>
      <c r="C444" s="12"/>
      <c r="D444" s="11"/>
      <c r="E444" s="99"/>
      <c r="F444" s="1"/>
    </row>
    <row r="445" spans="2:6" s="5" customFormat="1" ht="15" customHeight="1">
      <c r="B445" s="3"/>
      <c r="C445" s="12"/>
      <c r="D445" s="11"/>
      <c r="E445" s="99"/>
      <c r="F445" s="1"/>
    </row>
    <row r="446" spans="2:6" s="5" customFormat="1" ht="42" customHeight="1">
      <c r="B446" s="3"/>
      <c r="C446" s="12"/>
      <c r="D446" s="11"/>
      <c r="E446" s="99"/>
      <c r="F446" s="1"/>
    </row>
    <row r="447" spans="2:6" s="5" customFormat="1" ht="15" customHeight="1">
      <c r="B447" s="3"/>
      <c r="C447" s="12"/>
      <c r="D447" s="11"/>
      <c r="E447" s="99"/>
      <c r="F447" s="1"/>
    </row>
    <row r="448" spans="2:6" s="5" customFormat="1" ht="15" customHeight="1">
      <c r="B448" s="3"/>
      <c r="C448" s="12"/>
      <c r="D448" s="11"/>
      <c r="E448" s="99"/>
      <c r="F448" s="1"/>
    </row>
    <row r="449" spans="2:6" s="5" customFormat="1" ht="47.25" customHeight="1">
      <c r="B449" s="3"/>
      <c r="C449" s="12"/>
      <c r="D449" s="11"/>
      <c r="E449" s="99"/>
      <c r="F449" s="1"/>
    </row>
    <row r="450" spans="2:6" s="5" customFormat="1" ht="15" customHeight="1">
      <c r="B450" s="3"/>
      <c r="C450" s="12"/>
      <c r="D450" s="11"/>
      <c r="E450" s="99"/>
      <c r="F450" s="1"/>
    </row>
    <row r="451" spans="2:6" s="5" customFormat="1" ht="15" customHeight="1">
      <c r="B451" s="3"/>
      <c r="C451" s="12"/>
      <c r="D451" s="11"/>
      <c r="E451" s="99"/>
      <c r="F451" s="1"/>
    </row>
    <row r="452" spans="2:6" s="5" customFormat="1" ht="42.75" customHeight="1">
      <c r="B452" s="3"/>
      <c r="C452" s="12"/>
      <c r="D452" s="11"/>
      <c r="E452" s="99"/>
      <c r="F452" s="1"/>
    </row>
    <row r="453" spans="2:6" s="5" customFormat="1" ht="15" customHeight="1">
      <c r="B453" s="3"/>
      <c r="C453" s="12"/>
      <c r="D453" s="11"/>
      <c r="E453" s="99"/>
      <c r="F453" s="1"/>
    </row>
    <row r="454" spans="2:6" s="5" customFormat="1" ht="15" customHeight="1">
      <c r="B454" s="3"/>
      <c r="C454" s="12"/>
      <c r="D454" s="11"/>
      <c r="E454" s="99"/>
      <c r="F454" s="1"/>
    </row>
    <row r="455" spans="2:6" s="5" customFormat="1" ht="31.5" customHeight="1">
      <c r="B455" s="3"/>
      <c r="C455" s="12"/>
      <c r="D455" s="11"/>
      <c r="E455" s="99"/>
      <c r="F455" s="1"/>
    </row>
    <row r="456" spans="2:6" s="5" customFormat="1" ht="15" customHeight="1">
      <c r="B456" s="3"/>
      <c r="C456" s="12"/>
      <c r="D456" s="11"/>
      <c r="E456" s="99"/>
      <c r="F456" s="1"/>
    </row>
    <row r="457" spans="2:6" s="5" customFormat="1" ht="15" customHeight="1">
      <c r="B457" s="3"/>
      <c r="C457" s="12"/>
      <c r="D457" s="11"/>
      <c r="E457" s="99"/>
      <c r="F457" s="1"/>
    </row>
    <row r="458" spans="2:6" s="5" customFormat="1" ht="30" customHeight="1">
      <c r="B458" s="3"/>
      <c r="C458" s="12"/>
      <c r="D458" s="11"/>
      <c r="E458" s="99"/>
      <c r="F458" s="1"/>
    </row>
    <row r="459" spans="2:6" s="5" customFormat="1" ht="15" customHeight="1">
      <c r="B459" s="3"/>
      <c r="C459" s="12"/>
      <c r="D459" s="11"/>
      <c r="E459" s="99"/>
      <c r="F459" s="1"/>
    </row>
    <row r="460" spans="2:6" s="5" customFormat="1" ht="15" customHeight="1">
      <c r="B460" s="3"/>
      <c r="C460" s="12"/>
      <c r="D460" s="11"/>
      <c r="E460" s="99"/>
      <c r="F460" s="1"/>
    </row>
    <row r="461" spans="2:6" s="5" customFormat="1" ht="30" customHeight="1">
      <c r="B461" s="3"/>
      <c r="C461" s="12"/>
      <c r="D461" s="11"/>
      <c r="E461" s="99"/>
      <c r="F461" s="1"/>
    </row>
    <row r="462" spans="2:6" s="5" customFormat="1" ht="15" customHeight="1">
      <c r="B462" s="3"/>
      <c r="C462" s="12"/>
      <c r="D462" s="11"/>
      <c r="E462" s="99"/>
      <c r="F462" s="1"/>
    </row>
    <row r="463" spans="2:6" s="5" customFormat="1" ht="15" customHeight="1">
      <c r="B463" s="3"/>
      <c r="C463" s="12"/>
      <c r="D463" s="11"/>
      <c r="E463" s="99"/>
      <c r="F463" s="1"/>
    </row>
    <row r="464" spans="2:6" s="5" customFormat="1" ht="30.75" customHeight="1">
      <c r="B464" s="3"/>
      <c r="C464" s="12"/>
      <c r="D464" s="11"/>
      <c r="E464" s="99"/>
      <c r="F464" s="1"/>
    </row>
    <row r="473" spans="2:6" s="5" customFormat="1" ht="72.75" customHeight="1">
      <c r="B473" s="3"/>
      <c r="C473" s="12"/>
      <c r="D473" s="11"/>
      <c r="E473" s="99"/>
      <c r="F473" s="1"/>
    </row>
    <row r="480" spans="2:6" s="5" customFormat="1" ht="15" customHeight="1">
      <c r="B480" s="3"/>
      <c r="C480" s="12"/>
      <c r="D480" s="11"/>
      <c r="E480" s="99"/>
      <c r="F480" s="1"/>
    </row>
    <row r="481" spans="2:6" s="5" customFormat="1" ht="15" customHeight="1">
      <c r="B481" s="3"/>
      <c r="C481" s="12"/>
      <c r="D481" s="11"/>
      <c r="E481" s="99"/>
      <c r="F481" s="1"/>
    </row>
    <row r="482" spans="2:6" s="5" customFormat="1" ht="58.5" customHeight="1">
      <c r="B482" s="3"/>
      <c r="C482" s="12"/>
      <c r="D482" s="11"/>
      <c r="E482" s="99"/>
      <c r="F482" s="1"/>
    </row>
    <row r="483" spans="2:6" s="5" customFormat="1" ht="15" customHeight="1">
      <c r="B483" s="3"/>
      <c r="C483" s="12"/>
      <c r="D483" s="11"/>
      <c r="E483" s="99"/>
      <c r="F483" s="1"/>
    </row>
    <row r="484" spans="2:6" s="5" customFormat="1" ht="15" customHeight="1">
      <c r="B484" s="3"/>
      <c r="C484" s="12"/>
      <c r="D484" s="11"/>
      <c r="E484" s="99"/>
      <c r="F484" s="1"/>
    </row>
    <row r="485" spans="2:6" s="5" customFormat="1" ht="44.25" customHeight="1">
      <c r="B485" s="3"/>
      <c r="C485" s="12"/>
      <c r="D485" s="11"/>
      <c r="E485" s="99"/>
      <c r="F485" s="1"/>
    </row>
    <row r="486" spans="2:6" s="5" customFormat="1" ht="15" customHeight="1">
      <c r="B486" s="3"/>
      <c r="C486" s="12"/>
      <c r="D486" s="11"/>
      <c r="E486" s="99"/>
      <c r="F486" s="1"/>
    </row>
    <row r="509" spans="2:6" s="5" customFormat="1" ht="75" customHeight="1">
      <c r="B509" s="3"/>
      <c r="C509" s="12"/>
      <c r="D509" s="11"/>
      <c r="E509" s="99"/>
      <c r="F509" s="1"/>
    </row>
    <row r="510" spans="2:6" s="5" customFormat="1" ht="15" customHeight="1">
      <c r="B510" s="3"/>
      <c r="C510" s="12"/>
      <c r="D510" s="11"/>
      <c r="E510" s="99"/>
      <c r="F510" s="1"/>
    </row>
    <row r="511" spans="2:6" s="5" customFormat="1" ht="15" customHeight="1">
      <c r="B511" s="3"/>
      <c r="C511" s="12"/>
      <c r="D511" s="11"/>
      <c r="E511" s="99"/>
      <c r="F511" s="1"/>
    </row>
    <row r="512" spans="2:6" s="5" customFormat="1" ht="44.25" customHeight="1">
      <c r="B512" s="3"/>
      <c r="C512" s="12"/>
      <c r="D512" s="11"/>
      <c r="E512" s="99"/>
      <c r="F512" s="1"/>
    </row>
    <row r="513" spans="2:6" s="5" customFormat="1" ht="15" customHeight="1">
      <c r="B513" s="3"/>
      <c r="C513" s="12"/>
      <c r="D513" s="11"/>
      <c r="E513" s="99"/>
      <c r="F513" s="1"/>
    </row>
    <row r="514" ht="15" customHeight="1"/>
    <row r="519" ht="15" customHeight="1"/>
    <row r="520" ht="15" customHeight="1"/>
    <row r="521" ht="43.5" customHeight="1"/>
    <row r="522" ht="15" customHeight="1">
      <c r="F522" s="2"/>
    </row>
    <row r="523" ht="15" customHeight="1">
      <c r="F523" s="2"/>
    </row>
    <row r="524" ht="43.5" customHeight="1">
      <c r="F524" s="2"/>
    </row>
    <row r="525" ht="15" customHeight="1">
      <c r="F525" s="2"/>
    </row>
    <row r="526" ht="15" customHeight="1">
      <c r="F526" s="2"/>
    </row>
    <row r="527" ht="44.25" customHeight="1">
      <c r="F527" s="2"/>
    </row>
    <row r="528" ht="15" customHeight="1">
      <c r="F528" s="2"/>
    </row>
    <row r="529" ht="12.75">
      <c r="F529" s="2"/>
    </row>
    <row r="530" ht="12.75">
      <c r="F530" s="2"/>
    </row>
    <row r="531" ht="15" customHeight="1">
      <c r="F531" s="2"/>
    </row>
    <row r="532" ht="15" customHeight="1">
      <c r="F532" s="2"/>
    </row>
    <row r="533" ht="47.25" customHeight="1">
      <c r="F533" s="2"/>
    </row>
    <row r="534" ht="15" customHeight="1">
      <c r="F534" s="2"/>
    </row>
    <row r="535" ht="15" customHeight="1">
      <c r="F535" s="2"/>
    </row>
    <row r="536" ht="15" customHeight="1">
      <c r="F536" s="2"/>
    </row>
    <row r="537" ht="15" customHeight="1">
      <c r="F537" s="2"/>
    </row>
    <row r="538" ht="15" customHeight="1">
      <c r="F538" s="2"/>
    </row>
    <row r="539" ht="15" customHeight="1"/>
    <row r="540" ht="15" customHeight="1"/>
    <row r="541" ht="15" customHeight="1"/>
    <row r="542" ht="15" customHeight="1"/>
    <row r="543" ht="15" customHeight="1"/>
    <row r="544" ht="15" customHeight="1"/>
    <row r="545" ht="15" customHeight="1"/>
    <row r="546" spans="2:6" s="5" customFormat="1" ht="15" customHeight="1">
      <c r="B546" s="3"/>
      <c r="C546" s="12"/>
      <c r="D546" s="11"/>
      <c r="E546" s="99"/>
      <c r="F546" s="1"/>
    </row>
    <row r="547" spans="2:6" s="5" customFormat="1" ht="15" customHeight="1">
      <c r="B547" s="3"/>
      <c r="C547" s="12"/>
      <c r="D547" s="11"/>
      <c r="E547" s="99"/>
      <c r="F547" s="1"/>
    </row>
    <row r="548" spans="2:6" s="5" customFormat="1" ht="15" customHeight="1">
      <c r="B548" s="3"/>
      <c r="C548" s="12"/>
      <c r="D548" s="11"/>
      <c r="E548" s="99"/>
      <c r="F548" s="1"/>
    </row>
    <row r="549" spans="2:6" s="5" customFormat="1" ht="15" customHeight="1">
      <c r="B549" s="3"/>
      <c r="C549" s="12"/>
      <c r="D549" s="11"/>
      <c r="E549" s="99"/>
      <c r="F549" s="1"/>
    </row>
    <row r="576" spans="2:6" s="5" customFormat="1" ht="29.25" customHeight="1">
      <c r="B576" s="3"/>
      <c r="C576" s="12"/>
      <c r="D576" s="11"/>
      <c r="E576" s="99"/>
      <c r="F576" s="1"/>
    </row>
    <row r="577" spans="2:6" s="5" customFormat="1" ht="15" customHeight="1">
      <c r="B577" s="3"/>
      <c r="C577" s="12"/>
      <c r="D577" s="11"/>
      <c r="E577" s="99"/>
      <c r="F577" s="1"/>
    </row>
    <row r="578" spans="2:6" s="5" customFormat="1" ht="15" customHeight="1">
      <c r="B578" s="3"/>
      <c r="C578" s="12"/>
      <c r="D578" s="11"/>
      <c r="E578" s="99"/>
      <c r="F578" s="1"/>
    </row>
    <row r="579" spans="2:6" s="5" customFormat="1" ht="33" customHeight="1">
      <c r="B579" s="3"/>
      <c r="C579" s="12"/>
      <c r="D579" s="11"/>
      <c r="E579" s="99"/>
      <c r="F579" s="1"/>
    </row>
    <row r="588" spans="2:6" s="5" customFormat="1" ht="15" customHeight="1">
      <c r="B588" s="3"/>
      <c r="C588" s="12"/>
      <c r="D588" s="11"/>
      <c r="E588" s="99"/>
      <c r="F588" s="1"/>
    </row>
    <row r="594" spans="2:6" s="5" customFormat="1" ht="16.5" customHeight="1">
      <c r="B594" s="3"/>
      <c r="C594" s="12"/>
      <c r="D594" s="11"/>
      <c r="E594" s="99"/>
      <c r="F594" s="1"/>
    </row>
    <row r="623" spans="2:6" s="5" customFormat="1" ht="30" customHeight="1">
      <c r="B623" s="3"/>
      <c r="C623" s="12"/>
      <c r="D623" s="11"/>
      <c r="E623" s="99"/>
      <c r="F623" s="1"/>
    </row>
    <row r="640" ht="12.75">
      <c r="F640" s="2"/>
    </row>
    <row r="641" ht="12.75">
      <c r="F641" s="2"/>
    </row>
    <row r="643" ht="12.75">
      <c r="F643" s="2"/>
    </row>
    <row r="649" spans="1:6" s="2" customFormat="1" ht="12.75">
      <c r="A649" s="5"/>
      <c r="B649" s="3"/>
      <c r="C649" s="12"/>
      <c r="D649" s="11"/>
      <c r="E649" s="99"/>
      <c r="F649" s="1"/>
    </row>
    <row r="650" spans="1:6" s="2" customFormat="1" ht="12.75">
      <c r="A650" s="5"/>
      <c r="B650" s="3"/>
      <c r="C650" s="12"/>
      <c r="D650" s="11"/>
      <c r="E650" s="99"/>
      <c r="F650" s="1"/>
    </row>
    <row r="651" ht="15" customHeight="1"/>
    <row r="652" spans="1:6" s="2" customFormat="1" ht="12.75">
      <c r="A652" s="5"/>
      <c r="B652" s="3"/>
      <c r="C652" s="12"/>
      <c r="D652" s="11"/>
      <c r="E652" s="99"/>
      <c r="F652" s="1"/>
    </row>
    <row r="666" spans="2:6" s="5" customFormat="1" ht="29.25" customHeight="1">
      <c r="B666" s="3"/>
      <c r="C666" s="12"/>
      <c r="D666" s="11"/>
      <c r="E666" s="99"/>
      <c r="F666" s="1"/>
    </row>
    <row r="669" spans="2:6" s="5" customFormat="1" ht="28.5" customHeight="1">
      <c r="B669" s="3"/>
      <c r="C669" s="12"/>
      <c r="D669" s="11"/>
      <c r="E669" s="99"/>
      <c r="F669" s="1"/>
    </row>
    <row r="670" spans="2:6" s="5" customFormat="1" ht="15" customHeight="1">
      <c r="B670" s="3"/>
      <c r="C670" s="12"/>
      <c r="D670" s="11"/>
      <c r="E670" s="99"/>
      <c r="F670" s="1"/>
    </row>
    <row r="671" spans="2:6" s="5" customFormat="1" ht="15" customHeight="1">
      <c r="B671" s="3"/>
      <c r="C671" s="12"/>
      <c r="D671" s="11"/>
      <c r="E671" s="99"/>
      <c r="F671" s="1"/>
    </row>
    <row r="672" spans="2:6" s="5" customFormat="1" ht="30.75" customHeight="1">
      <c r="B672" s="3"/>
      <c r="C672" s="12"/>
      <c r="D672" s="11"/>
      <c r="E672" s="99"/>
      <c r="F672" s="1"/>
    </row>
    <row r="673" spans="2:6" s="5" customFormat="1" ht="15" customHeight="1">
      <c r="B673" s="3"/>
      <c r="C673" s="12"/>
      <c r="D673" s="11"/>
      <c r="E673" s="99"/>
      <c r="F673" s="1"/>
    </row>
    <row r="674" spans="2:6" s="5" customFormat="1" ht="15" customHeight="1">
      <c r="B674" s="3"/>
      <c r="C674" s="12"/>
      <c r="D674" s="11"/>
      <c r="E674" s="99"/>
      <c r="F674" s="1"/>
    </row>
    <row r="675" spans="2:6" s="5" customFormat="1" ht="15" customHeight="1">
      <c r="B675" s="3"/>
      <c r="C675" s="12"/>
      <c r="D675" s="11"/>
      <c r="E675" s="99"/>
      <c r="F675" s="1"/>
    </row>
    <row r="676" spans="2:6" s="5" customFormat="1" ht="15" customHeight="1">
      <c r="B676" s="3"/>
      <c r="C676" s="12"/>
      <c r="D676" s="11"/>
      <c r="E676" s="99"/>
      <c r="F676" s="1"/>
    </row>
    <row r="677" spans="2:6" s="5" customFormat="1" ht="15" customHeight="1">
      <c r="B677" s="3"/>
      <c r="C677" s="12"/>
      <c r="D677" s="11"/>
      <c r="E677" s="99"/>
      <c r="F677" s="1"/>
    </row>
    <row r="678" spans="2:6" s="5" customFormat="1" ht="15" customHeight="1">
      <c r="B678" s="3"/>
      <c r="C678" s="12"/>
      <c r="D678" s="11"/>
      <c r="E678" s="99"/>
      <c r="F678" s="1"/>
    </row>
    <row r="679" spans="2:6" s="5" customFormat="1" ht="15" customHeight="1">
      <c r="B679" s="3"/>
      <c r="C679" s="12"/>
      <c r="D679" s="11"/>
      <c r="E679" s="99"/>
      <c r="F679" s="1"/>
    </row>
    <row r="680" spans="2:6" s="5" customFormat="1" ht="15" customHeight="1">
      <c r="B680" s="3"/>
      <c r="C680" s="12"/>
      <c r="D680" s="11"/>
      <c r="E680" s="99"/>
      <c r="F680" s="1"/>
    </row>
    <row r="681" spans="2:6" s="5" customFormat="1" ht="30" customHeight="1">
      <c r="B681" s="3"/>
      <c r="C681" s="12"/>
      <c r="D681" s="11"/>
      <c r="E681" s="99"/>
      <c r="F681" s="1"/>
    </row>
    <row r="682" spans="2:6" s="5" customFormat="1" ht="15" customHeight="1">
      <c r="B682" s="3"/>
      <c r="C682" s="12"/>
      <c r="D682" s="11"/>
      <c r="E682" s="99"/>
      <c r="F682" s="1"/>
    </row>
    <row r="683" spans="2:6" s="5" customFormat="1" ht="15" customHeight="1">
      <c r="B683" s="3"/>
      <c r="C683" s="12"/>
      <c r="D683" s="11"/>
      <c r="E683" s="99"/>
      <c r="F683" s="1"/>
    </row>
    <row r="684" spans="2:6" s="5" customFormat="1" ht="33" customHeight="1">
      <c r="B684" s="3"/>
      <c r="C684" s="12"/>
      <c r="D684" s="11"/>
      <c r="E684" s="99"/>
      <c r="F684" s="1"/>
    </row>
    <row r="685" spans="2:6" s="5" customFormat="1" ht="15" customHeight="1">
      <c r="B685" s="3"/>
      <c r="C685" s="12"/>
      <c r="D685" s="11"/>
      <c r="E685" s="99"/>
      <c r="F685" s="1"/>
    </row>
    <row r="686" spans="2:6" s="5" customFormat="1" ht="15" customHeight="1">
      <c r="B686" s="3"/>
      <c r="C686" s="12"/>
      <c r="D686" s="11"/>
      <c r="E686" s="99"/>
      <c r="F686" s="1"/>
    </row>
    <row r="687" spans="2:6" s="5" customFormat="1" ht="29.25" customHeight="1">
      <c r="B687" s="3"/>
      <c r="C687" s="12"/>
      <c r="D687" s="11"/>
      <c r="E687" s="99"/>
      <c r="F687" s="1"/>
    </row>
    <row r="688" spans="2:6" s="5" customFormat="1" ht="15" customHeight="1">
      <c r="B688" s="3"/>
      <c r="C688" s="12"/>
      <c r="D688" s="11"/>
      <c r="E688" s="99"/>
      <c r="F688" s="1"/>
    </row>
    <row r="689" spans="2:6" s="5" customFormat="1" ht="15" customHeight="1">
      <c r="B689" s="3"/>
      <c r="C689" s="12"/>
      <c r="D689" s="11"/>
      <c r="E689" s="99"/>
      <c r="F689" s="1"/>
    </row>
    <row r="691" spans="2:6" s="5" customFormat="1" ht="30.75" customHeight="1">
      <c r="B691" s="3"/>
      <c r="C691" s="12"/>
      <c r="D691" s="11"/>
      <c r="E691" s="99"/>
      <c r="F691" s="1"/>
    </row>
    <row r="692" spans="2:6" s="5" customFormat="1" ht="15" customHeight="1">
      <c r="B692" s="3"/>
      <c r="C692" s="12"/>
      <c r="D692" s="11"/>
      <c r="E692" s="99"/>
      <c r="F692" s="1"/>
    </row>
    <row r="693" spans="2:6" s="5" customFormat="1" ht="33" customHeight="1">
      <c r="B693" s="3"/>
      <c r="C693" s="12"/>
      <c r="D693" s="11"/>
      <c r="E693" s="99"/>
      <c r="F693" s="1"/>
    </row>
    <row r="694" spans="2:6" s="5" customFormat="1" ht="15" customHeight="1">
      <c r="B694" s="3"/>
      <c r="C694" s="12"/>
      <c r="D694" s="11"/>
      <c r="E694" s="99"/>
      <c r="F694" s="1"/>
    </row>
    <row r="695" spans="2:6" s="5" customFormat="1" ht="15" customHeight="1">
      <c r="B695" s="3"/>
      <c r="C695" s="12"/>
      <c r="D695" s="11"/>
      <c r="E695" s="99"/>
      <c r="F695" s="1"/>
    </row>
    <row r="701" spans="2:6" s="5" customFormat="1" ht="15" customHeight="1">
      <c r="B701" s="3"/>
      <c r="C701" s="12"/>
      <c r="D701" s="11"/>
      <c r="E701" s="99"/>
      <c r="F701" s="1"/>
    </row>
    <row r="704" spans="2:6" s="5" customFormat="1" ht="15" customHeight="1">
      <c r="B704" s="3"/>
      <c r="C704" s="12"/>
      <c r="D704" s="11"/>
      <c r="E704" s="99"/>
      <c r="F704" s="1"/>
    </row>
    <row r="709" spans="2:6" s="5" customFormat="1" ht="15" customHeight="1">
      <c r="B709" s="3"/>
      <c r="C709" s="12"/>
      <c r="D709" s="11"/>
      <c r="E709" s="99"/>
      <c r="F709" s="1"/>
    </row>
    <row r="744" spans="2:6" s="5" customFormat="1" ht="33" customHeight="1">
      <c r="B744" s="3"/>
      <c r="C744" s="12"/>
      <c r="D744" s="11"/>
      <c r="E744" s="99"/>
      <c r="F744" s="1"/>
    </row>
    <row r="747" spans="2:6" s="5" customFormat="1" ht="30.75" customHeight="1">
      <c r="B747" s="3"/>
      <c r="C747" s="12"/>
      <c r="D747" s="11"/>
      <c r="E747" s="99"/>
      <c r="F747" s="1"/>
    </row>
    <row r="750" spans="2:6" s="5" customFormat="1" ht="15" customHeight="1">
      <c r="B750" s="3"/>
      <c r="C750" s="12"/>
      <c r="D750" s="11"/>
      <c r="E750" s="99"/>
      <c r="F750" s="1"/>
    </row>
    <row r="754" ht="15" customHeight="1"/>
    <row r="755" ht="15.75" customHeight="1"/>
    <row r="766" ht="12.75">
      <c r="F766" s="2"/>
    </row>
    <row r="773" ht="12.75">
      <c r="F773" s="2"/>
    </row>
    <row r="775" spans="1:6" s="2" customFormat="1" ht="12.75">
      <c r="A775" s="5"/>
      <c r="B775" s="3"/>
      <c r="C775" s="12"/>
      <c r="D775" s="11"/>
      <c r="E775" s="99"/>
      <c r="F775" s="1"/>
    </row>
    <row r="782" spans="1:6" s="2" customFormat="1" ht="12.75">
      <c r="A782" s="5"/>
      <c r="B782" s="3"/>
      <c r="C782" s="12"/>
      <c r="D782" s="11"/>
      <c r="E782" s="99"/>
      <c r="F782" s="1"/>
    </row>
    <row r="795" ht="12.75">
      <c r="F795" s="2"/>
    </row>
    <row r="798" ht="12.75">
      <c r="F798" s="2"/>
    </row>
    <row r="799" ht="12.75">
      <c r="F799" s="2"/>
    </row>
    <row r="803" ht="43.5" customHeight="1"/>
    <row r="804" spans="1:6" s="2" customFormat="1" ht="12.75">
      <c r="A804" s="5"/>
      <c r="B804" s="3"/>
      <c r="C804" s="12"/>
      <c r="D804" s="11"/>
      <c r="E804" s="99"/>
      <c r="F804" s="1"/>
    </row>
    <row r="806" ht="15.75" customHeight="1"/>
    <row r="807" spans="1:6" s="2" customFormat="1" ht="12.75">
      <c r="A807" s="5"/>
      <c r="B807" s="3"/>
      <c r="C807" s="12"/>
      <c r="D807" s="11"/>
      <c r="E807" s="99"/>
      <c r="F807" s="1"/>
    </row>
    <row r="808" spans="1:6" s="2" customFormat="1" ht="12.75">
      <c r="A808" s="5"/>
      <c r="B808" s="3"/>
      <c r="C808" s="12"/>
      <c r="D808" s="11"/>
      <c r="E808" s="99"/>
      <c r="F808" s="1"/>
    </row>
  </sheetData>
  <sheetProtection/>
  <mergeCells count="5">
    <mergeCell ref="B2:E2"/>
    <mergeCell ref="B178:E178"/>
    <mergeCell ref="B179:E179"/>
    <mergeCell ref="B180:E180"/>
    <mergeCell ref="B181:E181"/>
  </mergeCells>
  <printOptions/>
  <pageMargins left="0.7" right="0.7" top="0.75" bottom="0.75" header="0.3" footer="0.3"/>
  <pageSetup horizontalDpi="600" verticalDpi="600" orientation="portrait" paperSize="9" r:id="rId1"/>
  <headerFooter alignWithMargins="0">
    <oddFooter>&amp;R&amp;P / &amp;N</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2:IU162"/>
  <sheetViews>
    <sheetView view="pageBreakPreview" zoomScaleSheetLayoutView="100" zoomScalePageLayoutView="0" workbookViewId="0" topLeftCell="A1">
      <selection activeCell="F154" sqref="F154:F156"/>
    </sheetView>
  </sheetViews>
  <sheetFormatPr defaultColWidth="8.796875" defaultRowHeight="14.25"/>
  <cols>
    <col min="1" max="1" width="3" style="215" customWidth="1"/>
    <col min="2" max="2" width="45.19921875" style="213" customWidth="1"/>
    <col min="3" max="3" width="0.6953125" style="163" customWidth="1"/>
    <col min="4" max="4" width="4.09765625" style="164" customWidth="1"/>
    <col min="5" max="5" width="5.19921875" style="180" customWidth="1"/>
    <col min="6" max="6" width="10" style="150" customWidth="1"/>
    <col min="7" max="7" width="11.8984375" style="151" customWidth="1"/>
    <col min="8" max="8" width="7.69921875" style="125" customWidth="1"/>
    <col min="9" max="9" width="16.09765625" style="125" customWidth="1"/>
    <col min="10" max="16384" width="9" style="125" customWidth="1"/>
  </cols>
  <sheetData>
    <row r="2" spans="1:7" ht="12.75">
      <c r="A2" s="286" t="s">
        <v>113</v>
      </c>
      <c r="B2" s="286"/>
      <c r="C2" s="286"/>
      <c r="D2" s="286"/>
      <c r="E2" s="286"/>
      <c r="F2" s="286"/>
      <c r="G2" s="286"/>
    </row>
    <row r="3" spans="1:7" ht="12.75">
      <c r="A3" s="286"/>
      <c r="B3" s="286"/>
      <c r="C3" s="286"/>
      <c r="D3" s="286"/>
      <c r="E3" s="286"/>
      <c r="F3" s="286"/>
      <c r="G3" s="286"/>
    </row>
    <row r="4" spans="1:7" ht="12.75">
      <c r="A4" s="144"/>
      <c r="B4" s="144"/>
      <c r="C4" s="144"/>
      <c r="D4" s="144"/>
      <c r="E4" s="144"/>
      <c r="F4" s="144"/>
      <c r="G4" s="144"/>
    </row>
    <row r="5" spans="1:7" ht="12.75">
      <c r="A5" s="215" t="s">
        <v>18</v>
      </c>
      <c r="B5" s="144" t="s">
        <v>112</v>
      </c>
      <c r="C5" s="144"/>
      <c r="D5" s="144"/>
      <c r="E5" s="144"/>
      <c r="F5" s="144"/>
      <c r="G5" s="144"/>
    </row>
    <row r="6" spans="1:7" ht="12.75">
      <c r="A6" s="144"/>
      <c r="B6" s="144"/>
      <c r="C6" s="144"/>
      <c r="D6" s="144"/>
      <c r="E6" s="144"/>
      <c r="F6" s="144"/>
      <c r="G6" s="144"/>
    </row>
    <row r="7" spans="1:7" ht="12.75">
      <c r="A7" s="144"/>
      <c r="B7" s="144"/>
      <c r="C7" s="144"/>
      <c r="D7" s="144"/>
      <c r="E7" s="144"/>
      <c r="F7" s="144"/>
      <c r="G7" s="144"/>
    </row>
    <row r="8" spans="1:7" s="126" customFormat="1" ht="12.75">
      <c r="A8" s="215"/>
      <c r="B8" s="149" t="s">
        <v>114</v>
      </c>
      <c r="C8" s="144"/>
      <c r="D8" s="145"/>
      <c r="E8" s="146"/>
      <c r="F8" s="147"/>
      <c r="G8" s="148"/>
    </row>
    <row r="9" spans="1:7" s="126" customFormat="1" ht="12.75">
      <c r="A9" s="215"/>
      <c r="B9" s="149"/>
      <c r="C9" s="144"/>
      <c r="D9" s="145"/>
      <c r="E9" s="146"/>
      <c r="F9" s="147"/>
      <c r="G9" s="148"/>
    </row>
    <row r="10" spans="1:7" s="126" customFormat="1" ht="12.75">
      <c r="A10" s="215" t="s">
        <v>115</v>
      </c>
      <c r="B10" s="149" t="s">
        <v>175</v>
      </c>
      <c r="C10" s="144"/>
      <c r="D10" s="145"/>
      <c r="E10" s="146"/>
      <c r="F10" s="147"/>
      <c r="G10" s="148"/>
    </row>
    <row r="11" spans="1:7" s="126" customFormat="1" ht="12.75">
      <c r="A11" s="197" t="s">
        <v>148</v>
      </c>
      <c r="B11" s="166" t="s">
        <v>174</v>
      </c>
      <c r="C11" s="144"/>
      <c r="D11" s="145"/>
      <c r="E11" s="146"/>
      <c r="F11" s="147"/>
      <c r="G11" s="226">
        <f>G40</f>
        <v>0</v>
      </c>
    </row>
    <row r="12" spans="1:7" s="126" customFormat="1" ht="12.75">
      <c r="A12" s="197" t="s">
        <v>122</v>
      </c>
      <c r="B12" s="166" t="s">
        <v>116</v>
      </c>
      <c r="C12" s="144"/>
      <c r="D12" s="145"/>
      <c r="E12" s="146"/>
      <c r="F12" s="147"/>
      <c r="G12" s="226">
        <f>G94</f>
        <v>0</v>
      </c>
    </row>
    <row r="13" spans="1:7" s="126" customFormat="1" ht="12.75">
      <c r="A13" s="215"/>
      <c r="B13" s="149"/>
      <c r="C13" s="144"/>
      <c r="D13" s="145"/>
      <c r="E13" s="146"/>
      <c r="F13" s="147"/>
      <c r="G13" s="226"/>
    </row>
    <row r="14" spans="1:7" s="126" customFormat="1" ht="12.75">
      <c r="A14" s="215" t="s">
        <v>117</v>
      </c>
      <c r="B14" s="149" t="s">
        <v>176</v>
      </c>
      <c r="C14" s="144"/>
      <c r="D14" s="145"/>
      <c r="E14" s="146"/>
      <c r="F14" s="147"/>
      <c r="G14" s="226"/>
    </row>
    <row r="15" spans="1:7" s="126" customFormat="1" ht="12.75">
      <c r="A15" s="197" t="s">
        <v>148</v>
      </c>
      <c r="B15" s="166" t="s">
        <v>154</v>
      </c>
      <c r="C15" s="144"/>
      <c r="D15" s="145"/>
      <c r="E15" s="146"/>
      <c r="F15" s="147"/>
      <c r="G15" s="226">
        <f>G122</f>
        <v>0</v>
      </c>
    </row>
    <row r="16" spans="1:7" s="126" customFormat="1" ht="12.75">
      <c r="A16" s="197" t="s">
        <v>122</v>
      </c>
      <c r="B16" s="166" t="s">
        <v>118</v>
      </c>
      <c r="C16" s="144"/>
      <c r="D16" s="145"/>
      <c r="E16" s="146"/>
      <c r="F16" s="147"/>
      <c r="G16" s="226">
        <f>G160</f>
        <v>0</v>
      </c>
    </row>
    <row r="17" spans="1:7" s="126" customFormat="1" ht="12.75">
      <c r="A17" s="215"/>
      <c r="B17" s="149"/>
      <c r="C17" s="144"/>
      <c r="D17" s="145"/>
      <c r="E17" s="146"/>
      <c r="F17" s="150"/>
      <c r="G17" s="226"/>
    </row>
    <row r="18" spans="1:7" s="126" customFormat="1" ht="12.75">
      <c r="A18" s="216"/>
      <c r="B18" s="152" t="s">
        <v>177</v>
      </c>
      <c r="C18" s="153"/>
      <c r="D18" s="154"/>
      <c r="E18" s="155"/>
      <c r="F18" s="156"/>
      <c r="G18" s="227">
        <f>SUM(G10:G17)</f>
        <v>0</v>
      </c>
    </row>
    <row r="19" spans="1:7" s="128" customFormat="1" ht="12.75">
      <c r="A19" s="217"/>
      <c r="B19" s="157"/>
      <c r="C19" s="158"/>
      <c r="D19" s="159"/>
      <c r="E19" s="160"/>
      <c r="F19" s="161"/>
      <c r="G19" s="162"/>
    </row>
    <row r="20" spans="1:7" s="128" customFormat="1" ht="27.75" customHeight="1">
      <c r="A20" s="220"/>
      <c r="B20" s="287" t="s">
        <v>178</v>
      </c>
      <c r="C20" s="288"/>
      <c r="D20" s="288"/>
      <c r="E20" s="288"/>
      <c r="F20" s="288"/>
      <c r="G20" s="288"/>
    </row>
    <row r="21" spans="1:7" s="128" customFormat="1" ht="27" customHeight="1">
      <c r="A21" s="220"/>
      <c r="B21" s="287" t="s">
        <v>199</v>
      </c>
      <c r="C21" s="289"/>
      <c r="D21" s="289"/>
      <c r="E21" s="289"/>
      <c r="F21" s="289"/>
      <c r="G21" s="289"/>
    </row>
    <row r="22" spans="1:7" s="128" customFormat="1" ht="12.75">
      <c r="A22" s="217"/>
      <c r="B22" s="157"/>
      <c r="C22" s="158"/>
      <c r="D22" s="159"/>
      <c r="E22" s="160"/>
      <c r="F22" s="161"/>
      <c r="G22" s="162"/>
    </row>
    <row r="23" spans="1:7" s="128" customFormat="1" ht="12.75">
      <c r="A23" s="217"/>
      <c r="B23" s="157"/>
      <c r="C23" s="158"/>
      <c r="D23" s="159"/>
      <c r="E23" s="160"/>
      <c r="F23" s="161"/>
      <c r="G23" s="162"/>
    </row>
    <row r="24" spans="1:7" s="128" customFormat="1" ht="12.75">
      <c r="A24" s="215" t="s">
        <v>115</v>
      </c>
      <c r="B24" s="149" t="s">
        <v>175</v>
      </c>
      <c r="C24" s="163"/>
      <c r="D24" s="233" t="s">
        <v>155</v>
      </c>
      <c r="E24" s="234" t="s">
        <v>119</v>
      </c>
      <c r="F24" s="235" t="s">
        <v>156</v>
      </c>
      <c r="G24" s="236" t="s">
        <v>200</v>
      </c>
    </row>
    <row r="25" spans="1:7" s="128" customFormat="1" ht="12.75">
      <c r="A25" s="215"/>
      <c r="B25" s="149"/>
      <c r="C25" s="163"/>
      <c r="D25" s="164"/>
      <c r="E25" s="165"/>
      <c r="F25" s="150"/>
      <c r="G25" s="151"/>
    </row>
    <row r="26" spans="1:7" s="128" customFormat="1" ht="12.75">
      <c r="A26" s="215" t="s">
        <v>148</v>
      </c>
      <c r="B26" s="149" t="s">
        <v>174</v>
      </c>
      <c r="C26" s="163"/>
      <c r="D26" s="164"/>
      <c r="E26" s="165"/>
      <c r="F26" s="150"/>
      <c r="G26" s="151"/>
    </row>
    <row r="27" spans="1:7" s="128" customFormat="1" ht="12.75">
      <c r="A27" s="215"/>
      <c r="B27" s="166"/>
      <c r="C27" s="163"/>
      <c r="D27" s="164"/>
      <c r="E27" s="165"/>
      <c r="F27" s="150"/>
      <c r="G27" s="151"/>
    </row>
    <row r="28" spans="1:7" s="128" customFormat="1" ht="12.75">
      <c r="A28" s="197" t="s">
        <v>30</v>
      </c>
      <c r="B28" s="166" t="s">
        <v>173</v>
      </c>
      <c r="C28" s="163"/>
      <c r="D28" s="168" t="s">
        <v>120</v>
      </c>
      <c r="E28" s="165">
        <v>23</v>
      </c>
      <c r="F28" s="228"/>
      <c r="G28" s="226">
        <f>E28*F28</f>
        <v>0</v>
      </c>
    </row>
    <row r="29" spans="1:7" s="128" customFormat="1" ht="12.75">
      <c r="A29" s="197"/>
      <c r="B29" s="166"/>
      <c r="C29" s="163"/>
      <c r="D29" s="168"/>
      <c r="E29" s="165"/>
      <c r="F29" s="228"/>
      <c r="G29" s="226"/>
    </row>
    <row r="30" spans="1:7" s="128" customFormat="1" ht="51">
      <c r="A30" s="197" t="s">
        <v>9</v>
      </c>
      <c r="B30" s="166" t="s">
        <v>201</v>
      </c>
      <c r="C30" s="163"/>
      <c r="D30" s="168" t="s">
        <v>36</v>
      </c>
      <c r="E30" s="165">
        <v>1</v>
      </c>
      <c r="F30" s="228"/>
      <c r="G30" s="226">
        <f aca="true" t="shared" si="0" ref="G30:G38">E30*F30</f>
        <v>0</v>
      </c>
    </row>
    <row r="31" spans="1:7" s="128" customFormat="1" ht="12.75">
      <c r="A31" s="215"/>
      <c r="B31" s="166"/>
      <c r="C31" s="163"/>
      <c r="D31" s="164"/>
      <c r="E31" s="165"/>
      <c r="F31" s="228"/>
      <c r="G31" s="226"/>
    </row>
    <row r="32" spans="1:7" s="128" customFormat="1" ht="114.75">
      <c r="A32" s="218" t="s">
        <v>31</v>
      </c>
      <c r="B32" s="169" t="s">
        <v>202</v>
      </c>
      <c r="C32" s="163"/>
      <c r="D32" s="170" t="s">
        <v>7</v>
      </c>
      <c r="E32" s="171">
        <v>23</v>
      </c>
      <c r="F32" s="228"/>
      <c r="G32" s="226">
        <f t="shared" si="0"/>
        <v>0</v>
      </c>
    </row>
    <row r="33" spans="1:7" s="128" customFormat="1" ht="12.75">
      <c r="A33" s="215"/>
      <c r="B33" s="166"/>
      <c r="C33" s="163"/>
      <c r="D33" s="164"/>
      <c r="E33" s="165"/>
      <c r="F33" s="228"/>
      <c r="G33" s="226"/>
    </row>
    <row r="34" spans="1:7" s="128" customFormat="1" ht="38.25">
      <c r="A34" s="218" t="s">
        <v>34</v>
      </c>
      <c r="B34" s="166" t="s">
        <v>203</v>
      </c>
      <c r="C34" s="163"/>
      <c r="D34" s="170" t="s">
        <v>2</v>
      </c>
      <c r="E34" s="171">
        <v>1</v>
      </c>
      <c r="F34" s="228"/>
      <c r="G34" s="226">
        <f t="shared" si="0"/>
        <v>0</v>
      </c>
    </row>
    <row r="35" spans="1:7" s="128" customFormat="1" ht="12.75">
      <c r="A35" s="218"/>
      <c r="B35" s="166"/>
      <c r="C35" s="163"/>
      <c r="D35" s="170"/>
      <c r="E35" s="171"/>
      <c r="F35" s="228"/>
      <c r="G35" s="226"/>
    </row>
    <row r="36" spans="1:7" s="128" customFormat="1" ht="51">
      <c r="A36" s="218" t="s">
        <v>35</v>
      </c>
      <c r="B36" s="166" t="s">
        <v>204</v>
      </c>
      <c r="C36" s="163"/>
      <c r="D36" s="170" t="s">
        <v>36</v>
      </c>
      <c r="E36" s="171">
        <v>1</v>
      </c>
      <c r="F36" s="228"/>
      <c r="G36" s="226">
        <f t="shared" si="0"/>
        <v>0</v>
      </c>
    </row>
    <row r="37" spans="1:7" s="128" customFormat="1" ht="12.75">
      <c r="A37" s="215"/>
      <c r="B37" s="166"/>
      <c r="C37" s="163"/>
      <c r="D37" s="164"/>
      <c r="E37" s="165"/>
      <c r="F37" s="228"/>
      <c r="G37" s="226"/>
    </row>
    <row r="38" spans="1:7" s="128" customFormat="1" ht="12.75">
      <c r="A38" s="218" t="s">
        <v>50</v>
      </c>
      <c r="B38" s="172" t="s">
        <v>157</v>
      </c>
      <c r="C38" s="163"/>
      <c r="D38" s="173" t="s">
        <v>36</v>
      </c>
      <c r="E38" s="174">
        <v>1</v>
      </c>
      <c r="F38" s="228"/>
      <c r="G38" s="226">
        <f t="shared" si="0"/>
        <v>0</v>
      </c>
    </row>
    <row r="39" spans="1:7" s="128" customFormat="1" ht="12.75">
      <c r="A39" s="215"/>
      <c r="B39" s="166"/>
      <c r="C39" s="163"/>
      <c r="D39" s="164"/>
      <c r="E39" s="165"/>
      <c r="F39" s="228"/>
      <c r="G39" s="226"/>
    </row>
    <row r="40" spans="1:7" s="128" customFormat="1" ht="12.75">
      <c r="A40" s="216"/>
      <c r="B40" s="152" t="s">
        <v>121</v>
      </c>
      <c r="C40" s="153"/>
      <c r="D40" s="154"/>
      <c r="E40" s="175"/>
      <c r="F40" s="229"/>
      <c r="G40" s="227">
        <f>SUM(G28:G39)</f>
        <v>0</v>
      </c>
    </row>
    <row r="41" spans="1:7" s="128" customFormat="1" ht="12.75">
      <c r="A41" s="215"/>
      <c r="B41" s="166"/>
      <c r="C41" s="163"/>
      <c r="D41" s="164"/>
      <c r="E41" s="165"/>
      <c r="F41" s="150"/>
      <c r="G41" s="151"/>
    </row>
    <row r="42" spans="1:7" s="128" customFormat="1" ht="12.75">
      <c r="A42" s="215" t="s">
        <v>122</v>
      </c>
      <c r="B42" s="149" t="s">
        <v>116</v>
      </c>
      <c r="C42" s="163"/>
      <c r="D42" s="233" t="s">
        <v>155</v>
      </c>
      <c r="E42" s="234" t="s">
        <v>119</v>
      </c>
      <c r="F42" s="235" t="s">
        <v>156</v>
      </c>
      <c r="G42" s="236" t="s">
        <v>200</v>
      </c>
    </row>
    <row r="43" spans="1:7" s="128" customFormat="1" ht="12.75">
      <c r="A43" s="219"/>
      <c r="B43" s="178"/>
      <c r="C43" s="179"/>
      <c r="D43" s="164"/>
      <c r="E43" s="180"/>
      <c r="F43" s="150"/>
      <c r="G43" s="151"/>
    </row>
    <row r="44" spans="1:7" s="128" customFormat="1" ht="25.5">
      <c r="A44" s="203" t="s">
        <v>30</v>
      </c>
      <c r="B44" s="169" t="s">
        <v>158</v>
      </c>
      <c r="C44" s="179"/>
      <c r="D44" s="181"/>
      <c r="E44" s="182"/>
      <c r="F44" s="150"/>
      <c r="G44" s="151"/>
    </row>
    <row r="45" spans="1:7" s="128" customFormat="1" ht="12.75">
      <c r="A45" s="220"/>
      <c r="B45" s="184" t="s">
        <v>124</v>
      </c>
      <c r="C45" s="163"/>
      <c r="D45" s="181" t="s">
        <v>120</v>
      </c>
      <c r="E45" s="182">
        <v>33</v>
      </c>
      <c r="F45" s="228"/>
      <c r="G45" s="226">
        <f>E45*F45</f>
        <v>0</v>
      </c>
    </row>
    <row r="46" spans="1:7" s="128" customFormat="1" ht="12.75">
      <c r="A46" s="220"/>
      <c r="B46" s="184"/>
      <c r="C46" s="163"/>
      <c r="D46" s="181"/>
      <c r="E46" s="182"/>
      <c r="F46" s="228"/>
      <c r="G46" s="226"/>
    </row>
    <row r="47" spans="1:7" s="128" customFormat="1" ht="25.5">
      <c r="A47" s="203" t="s">
        <v>9</v>
      </c>
      <c r="B47" s="169" t="s">
        <v>185</v>
      </c>
      <c r="C47" s="179"/>
      <c r="D47" s="181"/>
      <c r="E47" s="182"/>
      <c r="F47" s="228"/>
      <c r="G47" s="226"/>
    </row>
    <row r="48" spans="1:7" s="128" customFormat="1" ht="12.75">
      <c r="A48" s="220"/>
      <c r="B48" s="184" t="s">
        <v>179</v>
      </c>
      <c r="C48" s="163"/>
      <c r="D48" s="181" t="s">
        <v>120</v>
      </c>
      <c r="E48" s="182">
        <v>6</v>
      </c>
      <c r="F48" s="228"/>
      <c r="G48" s="226">
        <f>E48*F48</f>
        <v>0</v>
      </c>
    </row>
    <row r="49" spans="1:7" s="128" customFormat="1" ht="12.75">
      <c r="A49" s="220"/>
      <c r="B49" s="184"/>
      <c r="C49" s="163"/>
      <c r="D49" s="181"/>
      <c r="E49" s="182"/>
      <c r="F49" s="228"/>
      <c r="G49" s="226"/>
    </row>
    <row r="50" spans="1:7" s="128" customFormat="1" ht="38.25">
      <c r="A50" s="203" t="s">
        <v>31</v>
      </c>
      <c r="B50" s="166" t="s">
        <v>207</v>
      </c>
      <c r="C50" s="163"/>
      <c r="D50" s="164"/>
      <c r="E50" s="165"/>
      <c r="F50" s="228"/>
      <c r="G50" s="226"/>
    </row>
    <row r="51" spans="1:7" s="128" customFormat="1" ht="12.75">
      <c r="A51" s="215"/>
      <c r="B51" s="166" t="s">
        <v>125</v>
      </c>
      <c r="C51" s="163"/>
      <c r="D51" s="164"/>
      <c r="E51" s="165"/>
      <c r="F51" s="228"/>
      <c r="G51" s="226"/>
    </row>
    <row r="52" spans="1:7" s="128" customFormat="1" ht="12.75">
      <c r="A52" s="215"/>
      <c r="B52" s="166" t="s">
        <v>126</v>
      </c>
      <c r="C52" s="163"/>
      <c r="D52" s="164"/>
      <c r="E52" s="165"/>
      <c r="F52" s="228"/>
      <c r="G52" s="226"/>
    </row>
    <row r="53" spans="1:7" s="128" customFormat="1" ht="12.75">
      <c r="A53" s="215"/>
      <c r="B53" s="166" t="s">
        <v>127</v>
      </c>
      <c r="C53" s="163"/>
      <c r="D53" s="164"/>
      <c r="E53" s="165"/>
      <c r="F53" s="228"/>
      <c r="G53" s="226"/>
    </row>
    <row r="54" spans="1:7" s="128" customFormat="1" ht="12.75">
      <c r="A54" s="215"/>
      <c r="B54" s="166" t="s">
        <v>128</v>
      </c>
      <c r="C54" s="163"/>
      <c r="D54" s="164"/>
      <c r="E54" s="165"/>
      <c r="F54" s="228"/>
      <c r="G54" s="226"/>
    </row>
    <row r="55" spans="1:7" s="128" customFormat="1" ht="12.75">
      <c r="A55" s="215"/>
      <c r="B55" s="166" t="s">
        <v>129</v>
      </c>
      <c r="C55" s="163"/>
      <c r="D55" s="164"/>
      <c r="E55" s="165"/>
      <c r="F55" s="228"/>
      <c r="G55" s="226"/>
    </row>
    <row r="56" spans="1:7" s="128" customFormat="1" ht="12.75">
      <c r="A56" s="215"/>
      <c r="B56" s="166" t="s">
        <v>130</v>
      </c>
      <c r="C56" s="163"/>
      <c r="D56" s="164"/>
      <c r="E56" s="165"/>
      <c r="F56" s="228"/>
      <c r="G56" s="226"/>
    </row>
    <row r="57" spans="1:7" s="128" customFormat="1" ht="12.75">
      <c r="A57" s="215"/>
      <c r="B57" s="166" t="s">
        <v>131</v>
      </c>
      <c r="C57" s="163"/>
      <c r="D57" s="164"/>
      <c r="E57" s="165"/>
      <c r="F57" s="228"/>
      <c r="G57" s="226"/>
    </row>
    <row r="58" spans="1:7" s="128" customFormat="1" ht="12.75">
      <c r="A58" s="215"/>
      <c r="B58" s="166" t="s">
        <v>132</v>
      </c>
      <c r="C58" s="163"/>
      <c r="D58" s="164"/>
      <c r="E58" s="165"/>
      <c r="F58" s="228"/>
      <c r="G58" s="226"/>
    </row>
    <row r="59" spans="1:7" s="128" customFormat="1" ht="12.75">
      <c r="A59" s="215"/>
      <c r="B59" s="166" t="s">
        <v>181</v>
      </c>
      <c r="C59" s="163"/>
      <c r="D59" s="164"/>
      <c r="E59" s="165"/>
      <c r="F59" s="228"/>
      <c r="G59" s="226"/>
    </row>
    <row r="60" spans="1:7" s="128" customFormat="1" ht="12.75">
      <c r="A60" s="215"/>
      <c r="B60" s="166" t="s">
        <v>180</v>
      </c>
      <c r="C60" s="163"/>
      <c r="D60" s="164"/>
      <c r="E60" s="165"/>
      <c r="F60" s="228"/>
      <c r="G60" s="226"/>
    </row>
    <row r="61" spans="1:7" s="128" customFormat="1" ht="12.75">
      <c r="A61" s="215"/>
      <c r="B61" s="166" t="s">
        <v>133</v>
      </c>
      <c r="C61" s="163"/>
      <c r="D61" s="164"/>
      <c r="E61" s="165"/>
      <c r="F61" s="228"/>
      <c r="G61" s="226"/>
    </row>
    <row r="62" spans="1:7" s="128" customFormat="1" ht="12.75">
      <c r="A62" s="215"/>
      <c r="B62" s="166" t="s">
        <v>134</v>
      </c>
      <c r="C62" s="163"/>
      <c r="D62" s="181" t="s">
        <v>36</v>
      </c>
      <c r="E62" s="182">
        <v>1</v>
      </c>
      <c r="F62" s="228"/>
      <c r="G62" s="226">
        <f>E62*F62</f>
        <v>0</v>
      </c>
    </row>
    <row r="63" spans="1:7" s="128" customFormat="1" ht="12.75">
      <c r="A63" s="215"/>
      <c r="B63" s="166"/>
      <c r="C63" s="163"/>
      <c r="D63" s="164"/>
      <c r="E63" s="165"/>
      <c r="F63" s="228"/>
      <c r="G63" s="226"/>
    </row>
    <row r="64" spans="1:7" s="128" customFormat="1" ht="12.75">
      <c r="A64" s="203" t="s">
        <v>34</v>
      </c>
      <c r="B64" s="166" t="s">
        <v>182</v>
      </c>
      <c r="C64" s="163"/>
      <c r="D64" s="181" t="s">
        <v>36</v>
      </c>
      <c r="E64" s="182">
        <v>2</v>
      </c>
      <c r="F64" s="228"/>
      <c r="G64" s="226">
        <f>E64*F64</f>
        <v>0</v>
      </c>
    </row>
    <row r="65" spans="1:7" s="128" customFormat="1" ht="12.75">
      <c r="A65" s="203"/>
      <c r="B65" s="166"/>
      <c r="C65" s="163"/>
      <c r="D65" s="181"/>
      <c r="E65" s="182"/>
      <c r="F65" s="228"/>
      <c r="G65" s="226"/>
    </row>
    <row r="66" spans="1:7" s="128" customFormat="1" ht="25.5">
      <c r="A66" s="203" t="s">
        <v>35</v>
      </c>
      <c r="B66" s="185" t="s">
        <v>243</v>
      </c>
      <c r="C66" s="138"/>
      <c r="D66" s="142"/>
      <c r="E66" s="177"/>
      <c r="F66" s="228"/>
      <c r="G66" s="226"/>
    </row>
    <row r="67" spans="1:7" s="128" customFormat="1" ht="12.75">
      <c r="A67" s="203"/>
      <c r="B67" s="185" t="s">
        <v>183</v>
      </c>
      <c r="C67" s="138"/>
      <c r="D67" s="142"/>
      <c r="E67" s="177"/>
      <c r="F67" s="228"/>
      <c r="G67" s="226"/>
    </row>
    <row r="68" spans="1:7" s="128" customFormat="1" ht="12.75">
      <c r="A68" s="203"/>
      <c r="B68" s="185" t="s">
        <v>135</v>
      </c>
      <c r="C68" s="138"/>
      <c r="D68" s="142"/>
      <c r="E68" s="177"/>
      <c r="F68" s="228"/>
      <c r="G68" s="226"/>
    </row>
    <row r="69" spans="1:7" s="128" customFormat="1" ht="12.75">
      <c r="A69" s="203"/>
      <c r="B69" s="185" t="s">
        <v>136</v>
      </c>
      <c r="C69" s="138"/>
      <c r="D69" s="142"/>
      <c r="E69" s="177"/>
      <c r="F69" s="228"/>
      <c r="G69" s="226"/>
    </row>
    <row r="70" spans="1:7" s="128" customFormat="1" ht="12.75">
      <c r="A70" s="203"/>
      <c r="B70" s="185" t="s">
        <v>137</v>
      </c>
      <c r="C70" s="138"/>
      <c r="D70" s="142"/>
      <c r="E70" s="177"/>
      <c r="F70" s="228"/>
      <c r="G70" s="226"/>
    </row>
    <row r="71" spans="1:7" s="128" customFormat="1" ht="12.75">
      <c r="A71" s="203"/>
      <c r="B71" s="185" t="s">
        <v>138</v>
      </c>
      <c r="C71" s="138"/>
      <c r="D71" s="142"/>
      <c r="E71" s="177"/>
      <c r="F71" s="228"/>
      <c r="G71" s="226"/>
    </row>
    <row r="72" spans="1:7" s="128" customFormat="1" ht="12.75">
      <c r="A72" s="203"/>
      <c r="B72" s="185" t="s">
        <v>139</v>
      </c>
      <c r="C72" s="138"/>
      <c r="D72" s="142"/>
      <c r="E72" s="177"/>
      <c r="F72" s="228"/>
      <c r="G72" s="226"/>
    </row>
    <row r="73" spans="1:7" s="128" customFormat="1" ht="12.75">
      <c r="A73" s="203"/>
      <c r="B73" s="185" t="s">
        <v>140</v>
      </c>
      <c r="C73" s="138"/>
      <c r="D73" s="142"/>
      <c r="E73" s="177"/>
      <c r="F73" s="228"/>
      <c r="G73" s="226"/>
    </row>
    <row r="74" spans="1:7" s="128" customFormat="1" ht="12.75">
      <c r="A74" s="203"/>
      <c r="B74" s="185" t="s">
        <v>141</v>
      </c>
      <c r="C74" s="138"/>
      <c r="D74" s="142"/>
      <c r="E74" s="177"/>
      <c r="F74" s="228"/>
      <c r="G74" s="226"/>
    </row>
    <row r="75" spans="1:7" s="128" customFormat="1" ht="12.75">
      <c r="A75" s="203"/>
      <c r="B75" s="185" t="s">
        <v>142</v>
      </c>
      <c r="C75" s="138"/>
      <c r="D75" s="142"/>
      <c r="E75" s="177"/>
      <c r="F75" s="228"/>
      <c r="G75" s="226"/>
    </row>
    <row r="76" spans="1:7" s="128" customFormat="1" ht="12.75">
      <c r="A76" s="203"/>
      <c r="B76" s="185" t="s">
        <v>143</v>
      </c>
      <c r="C76" s="138"/>
      <c r="D76" s="142"/>
      <c r="E76" s="177"/>
      <c r="F76" s="228"/>
      <c r="G76" s="226"/>
    </row>
    <row r="77" spans="1:7" s="128" customFormat="1" ht="12.75">
      <c r="A77" s="215"/>
      <c r="B77" s="185" t="s">
        <v>144</v>
      </c>
      <c r="C77" s="138"/>
      <c r="D77" s="142"/>
      <c r="E77" s="177"/>
      <c r="F77" s="228"/>
      <c r="G77" s="226"/>
    </row>
    <row r="78" spans="1:7" s="128" customFormat="1" ht="12.75">
      <c r="A78" s="215"/>
      <c r="B78" s="185" t="s">
        <v>159</v>
      </c>
      <c r="C78" s="137"/>
      <c r="D78" s="142" t="s">
        <v>2</v>
      </c>
      <c r="E78" s="177">
        <v>1</v>
      </c>
      <c r="F78" s="228"/>
      <c r="G78" s="226">
        <f>E78*F78</f>
        <v>0</v>
      </c>
    </row>
    <row r="79" spans="1:7" s="128" customFormat="1" ht="12.75">
      <c r="A79" s="215"/>
      <c r="B79" s="166"/>
      <c r="C79" s="163"/>
      <c r="D79" s="164"/>
      <c r="E79" s="165"/>
      <c r="F79" s="228"/>
      <c r="G79" s="226"/>
    </row>
    <row r="80" spans="1:7" s="128" customFormat="1" ht="12.75">
      <c r="A80" s="203" t="s">
        <v>50</v>
      </c>
      <c r="B80" s="186" t="s">
        <v>160</v>
      </c>
      <c r="C80" s="137"/>
      <c r="D80" s="173" t="s">
        <v>120</v>
      </c>
      <c r="E80" s="182">
        <v>22</v>
      </c>
      <c r="F80" s="228"/>
      <c r="G80" s="226">
        <f>E80*F80</f>
        <v>0</v>
      </c>
    </row>
    <row r="81" spans="1:7" s="128" customFormat="1" ht="12.75">
      <c r="A81" s="215"/>
      <c r="B81" s="166"/>
      <c r="C81" s="163"/>
      <c r="D81" s="164"/>
      <c r="E81" s="165"/>
      <c r="F81" s="228"/>
      <c r="G81" s="226"/>
    </row>
    <row r="82" spans="1:7" s="128" customFormat="1" ht="12.75">
      <c r="A82" s="203" t="s">
        <v>18</v>
      </c>
      <c r="B82" s="186" t="s">
        <v>161</v>
      </c>
      <c r="C82" s="129"/>
      <c r="D82" s="173" t="s">
        <v>2</v>
      </c>
      <c r="E82" s="182">
        <v>4</v>
      </c>
      <c r="F82" s="230"/>
      <c r="G82" s="226">
        <f>E82*F82</f>
        <v>0</v>
      </c>
    </row>
    <row r="83" spans="1:7" s="128" customFormat="1" ht="12.75">
      <c r="A83" s="215"/>
      <c r="B83" s="186"/>
      <c r="C83" s="129"/>
      <c r="D83" s="187"/>
      <c r="E83" s="186"/>
      <c r="F83" s="230"/>
      <c r="G83" s="226"/>
    </row>
    <row r="84" spans="1:7" s="128" customFormat="1" ht="12.75">
      <c r="A84" s="203" t="s">
        <v>23</v>
      </c>
      <c r="B84" s="186" t="s">
        <v>184</v>
      </c>
      <c r="C84" s="129"/>
      <c r="D84" s="142" t="s">
        <v>2</v>
      </c>
      <c r="E84" s="177">
        <v>1</v>
      </c>
      <c r="F84" s="230"/>
      <c r="G84" s="226">
        <f>E84*F84</f>
        <v>0</v>
      </c>
    </row>
    <row r="85" spans="1:7" s="128" customFormat="1" ht="12.75">
      <c r="A85" s="215"/>
      <c r="B85" s="188"/>
      <c r="C85" s="189"/>
      <c r="D85" s="190"/>
      <c r="E85" s="130"/>
      <c r="F85" s="228"/>
      <c r="G85" s="226"/>
    </row>
    <row r="86" spans="1:7" s="128" customFormat="1" ht="12.75">
      <c r="A86" s="203" t="s">
        <v>49</v>
      </c>
      <c r="B86" s="186" t="s">
        <v>162</v>
      </c>
      <c r="C86" s="129"/>
      <c r="D86" s="142" t="s">
        <v>36</v>
      </c>
      <c r="E86" s="138">
        <v>3</v>
      </c>
      <c r="F86" s="228"/>
      <c r="G86" s="226">
        <f>E86*F86</f>
        <v>0</v>
      </c>
    </row>
    <row r="87" spans="1:7" s="128" customFormat="1" ht="12.75">
      <c r="A87" s="215"/>
      <c r="B87" s="188"/>
      <c r="C87" s="129"/>
      <c r="D87" s="142"/>
      <c r="E87" s="189"/>
      <c r="F87" s="228"/>
      <c r="G87" s="226"/>
    </row>
    <row r="88" spans="1:7" s="128" customFormat="1" ht="12.75">
      <c r="A88" s="203" t="s">
        <v>48</v>
      </c>
      <c r="B88" s="186" t="s">
        <v>163</v>
      </c>
      <c r="C88" s="129"/>
      <c r="D88" s="142" t="s">
        <v>36</v>
      </c>
      <c r="E88" s="138">
        <v>1</v>
      </c>
      <c r="F88" s="228"/>
      <c r="G88" s="226">
        <f>E88*F88</f>
        <v>0</v>
      </c>
    </row>
    <row r="89" spans="1:7" s="128" customFormat="1" ht="12.75">
      <c r="A89" s="215"/>
      <c r="B89" s="188"/>
      <c r="C89" s="189"/>
      <c r="D89" s="190"/>
      <c r="E89" s="130"/>
      <c r="F89" s="228"/>
      <c r="G89" s="226"/>
    </row>
    <row r="90" spans="1:7" s="128" customFormat="1" ht="12.75">
      <c r="A90" s="203" t="s">
        <v>47</v>
      </c>
      <c r="B90" s="166" t="s">
        <v>205</v>
      </c>
      <c r="C90" s="163"/>
      <c r="D90" s="176" t="s">
        <v>145</v>
      </c>
      <c r="E90" s="191">
        <v>0.03</v>
      </c>
      <c r="F90" s="228"/>
      <c r="G90" s="226">
        <f>(SUM(G45:G89))*0.03</f>
        <v>0</v>
      </c>
    </row>
    <row r="91" spans="1:7" s="128" customFormat="1" ht="12.75">
      <c r="A91" s="215"/>
      <c r="B91" s="166"/>
      <c r="C91" s="163"/>
      <c r="D91" s="164"/>
      <c r="E91" s="165"/>
      <c r="F91" s="228"/>
      <c r="G91" s="226"/>
    </row>
    <row r="92" spans="1:7" s="128" customFormat="1" ht="12.75">
      <c r="A92" s="203" t="s">
        <v>46</v>
      </c>
      <c r="B92" s="166" t="s">
        <v>206</v>
      </c>
      <c r="C92" s="163"/>
      <c r="D92" s="181" t="s">
        <v>19</v>
      </c>
      <c r="E92" s="165">
        <v>2</v>
      </c>
      <c r="F92" s="228"/>
      <c r="G92" s="226">
        <f>E92*F92</f>
        <v>0</v>
      </c>
    </row>
    <row r="93" spans="1:7" s="128" customFormat="1" ht="12.75">
      <c r="A93" s="215"/>
      <c r="B93" s="166"/>
      <c r="C93" s="163"/>
      <c r="D93" s="164"/>
      <c r="E93" s="165"/>
      <c r="F93" s="228"/>
      <c r="G93" s="226"/>
    </row>
    <row r="94" spans="1:7" s="128" customFormat="1" ht="12.75">
      <c r="A94" s="216"/>
      <c r="B94" s="152" t="s">
        <v>147</v>
      </c>
      <c r="C94" s="153"/>
      <c r="D94" s="154"/>
      <c r="E94" s="175"/>
      <c r="F94" s="156"/>
      <c r="G94" s="227">
        <f>SUM(G44:G93)</f>
        <v>0</v>
      </c>
    </row>
    <row r="95" spans="1:7" ht="12.75">
      <c r="A95" s="215" t="s">
        <v>117</v>
      </c>
      <c r="B95" s="149" t="s">
        <v>176</v>
      </c>
      <c r="D95" s="233" t="s">
        <v>155</v>
      </c>
      <c r="E95" s="234" t="s">
        <v>119</v>
      </c>
      <c r="F95" s="235" t="s">
        <v>156</v>
      </c>
      <c r="G95" s="236" t="s">
        <v>200</v>
      </c>
    </row>
    <row r="96" spans="1:7" s="126" customFormat="1" ht="12.75">
      <c r="A96" s="215"/>
      <c r="B96" s="166"/>
      <c r="C96" s="163"/>
      <c r="D96" s="168"/>
      <c r="E96" s="180"/>
      <c r="F96" s="150"/>
      <c r="G96" s="151"/>
    </row>
    <row r="97" spans="1:7" s="126" customFormat="1" ht="12.75">
      <c r="A97" s="215" t="s">
        <v>148</v>
      </c>
      <c r="B97" s="149" t="s">
        <v>154</v>
      </c>
      <c r="C97" s="163"/>
      <c r="D97" s="168"/>
      <c r="E97" s="180"/>
      <c r="F97" s="228"/>
      <c r="G97" s="151"/>
    </row>
    <row r="98" spans="1:7" s="126" customFormat="1" ht="12.75">
      <c r="A98" s="215"/>
      <c r="B98" s="149"/>
      <c r="C98" s="163"/>
      <c r="D98" s="168"/>
      <c r="E98" s="180"/>
      <c r="F98" s="228"/>
      <c r="G98" s="151"/>
    </row>
    <row r="99" spans="1:7" s="126" customFormat="1" ht="12.75">
      <c r="A99" s="197" t="s">
        <v>30</v>
      </c>
      <c r="B99" s="166" t="s">
        <v>186</v>
      </c>
      <c r="C99" s="163"/>
      <c r="D99" s="168" t="s">
        <v>120</v>
      </c>
      <c r="E99" s="165">
        <v>168</v>
      </c>
      <c r="F99" s="228"/>
      <c r="G99" s="226">
        <f>E99*F99</f>
        <v>0</v>
      </c>
    </row>
    <row r="100" spans="1:7" s="126" customFormat="1" ht="12.75">
      <c r="A100" s="197"/>
      <c r="B100" s="166"/>
      <c r="C100" s="163"/>
      <c r="D100" s="168"/>
      <c r="E100" s="180"/>
      <c r="F100" s="228"/>
      <c r="G100" s="226"/>
    </row>
    <row r="101" spans="1:7" s="126" customFormat="1" ht="51">
      <c r="A101" s="197" t="s">
        <v>9</v>
      </c>
      <c r="B101" s="166" t="s">
        <v>208</v>
      </c>
      <c r="C101" s="163"/>
      <c r="D101" s="168" t="s">
        <v>36</v>
      </c>
      <c r="E101" s="165">
        <v>1</v>
      </c>
      <c r="F101" s="228"/>
      <c r="G101" s="226">
        <f aca="true" t="shared" si="1" ref="G101:G120">E101*F101</f>
        <v>0</v>
      </c>
    </row>
    <row r="102" spans="1:7" s="126" customFormat="1" ht="12.75">
      <c r="A102" s="220"/>
      <c r="B102" s="183"/>
      <c r="C102" s="163"/>
      <c r="D102" s="181"/>
      <c r="E102" s="193"/>
      <c r="F102" s="194"/>
      <c r="G102" s="226"/>
    </row>
    <row r="103" spans="1:7" s="126" customFormat="1" ht="114.75">
      <c r="A103" s="218" t="s">
        <v>31</v>
      </c>
      <c r="B103" s="169" t="s">
        <v>209</v>
      </c>
      <c r="C103" s="163"/>
      <c r="D103" s="170" t="s">
        <v>120</v>
      </c>
      <c r="E103" s="171">
        <v>31</v>
      </c>
      <c r="F103" s="194"/>
      <c r="G103" s="226">
        <f t="shared" si="1"/>
        <v>0</v>
      </c>
    </row>
    <row r="104" spans="1:7" s="126" customFormat="1" ht="12.75">
      <c r="A104" s="220"/>
      <c r="B104" s="183"/>
      <c r="C104" s="163"/>
      <c r="D104" s="181"/>
      <c r="E104" s="193"/>
      <c r="F104" s="194"/>
      <c r="G104" s="226"/>
    </row>
    <row r="105" spans="1:7" s="126" customFormat="1" ht="114.75">
      <c r="A105" s="218" t="s">
        <v>34</v>
      </c>
      <c r="B105" s="169" t="s">
        <v>210</v>
      </c>
      <c r="C105" s="163"/>
      <c r="D105" s="170" t="s">
        <v>120</v>
      </c>
      <c r="E105" s="171">
        <v>22</v>
      </c>
      <c r="F105" s="194"/>
      <c r="G105" s="226">
        <f t="shared" si="1"/>
        <v>0</v>
      </c>
    </row>
    <row r="106" spans="1:7" s="126" customFormat="1" ht="12.75">
      <c r="A106" s="218"/>
      <c r="B106" s="169"/>
      <c r="C106" s="163"/>
      <c r="D106" s="170"/>
      <c r="E106" s="195"/>
      <c r="F106" s="194"/>
      <c r="G106" s="226"/>
    </row>
    <row r="107" spans="1:7" s="126" customFormat="1" ht="51">
      <c r="A107" s="218" t="s">
        <v>35</v>
      </c>
      <c r="B107" s="196" t="s">
        <v>212</v>
      </c>
      <c r="C107" s="163"/>
      <c r="D107" s="173" t="s">
        <v>2</v>
      </c>
      <c r="E107" s="182">
        <v>3</v>
      </c>
      <c r="F107" s="194"/>
      <c r="G107" s="226">
        <f t="shared" si="1"/>
        <v>0</v>
      </c>
    </row>
    <row r="108" spans="1:7" s="126" customFormat="1" ht="12.75">
      <c r="A108" s="220"/>
      <c r="B108" s="196"/>
      <c r="C108" s="163"/>
      <c r="D108" s="181"/>
      <c r="E108" s="193"/>
      <c r="F108" s="194"/>
      <c r="G108" s="226"/>
    </row>
    <row r="109" spans="1:7" s="126" customFormat="1" ht="76.5">
      <c r="A109" s="203" t="s">
        <v>50</v>
      </c>
      <c r="B109" s="169" t="s">
        <v>211</v>
      </c>
      <c r="C109" s="163"/>
      <c r="D109" s="173" t="s">
        <v>2</v>
      </c>
      <c r="E109" s="182">
        <v>3</v>
      </c>
      <c r="F109" s="194"/>
      <c r="G109" s="226">
        <f t="shared" si="1"/>
        <v>0</v>
      </c>
    </row>
    <row r="110" spans="1:7" s="126" customFormat="1" ht="12.75">
      <c r="A110" s="203"/>
      <c r="B110" s="169"/>
      <c r="C110" s="163"/>
      <c r="D110" s="181"/>
      <c r="E110" s="193"/>
      <c r="F110" s="194"/>
      <c r="G110" s="226"/>
    </row>
    <row r="111" spans="1:7" s="126" customFormat="1" ht="12.75">
      <c r="A111" s="218" t="s">
        <v>18</v>
      </c>
      <c r="B111" s="166" t="s">
        <v>164</v>
      </c>
      <c r="C111" s="163"/>
      <c r="D111" s="173" t="s">
        <v>2</v>
      </c>
      <c r="E111" s="182">
        <v>1</v>
      </c>
      <c r="F111" s="194"/>
      <c r="G111" s="226">
        <f t="shared" si="1"/>
        <v>0</v>
      </c>
    </row>
    <row r="112" spans="1:7" s="126" customFormat="1" ht="12.75">
      <c r="A112" s="218"/>
      <c r="B112" s="166"/>
      <c r="C112" s="163"/>
      <c r="D112" s="173"/>
      <c r="E112" s="193"/>
      <c r="F112" s="194"/>
      <c r="G112" s="226"/>
    </row>
    <row r="113" spans="1:7" s="126" customFormat="1" ht="12.75">
      <c r="A113" s="218" t="s">
        <v>23</v>
      </c>
      <c r="B113" s="169" t="s">
        <v>187</v>
      </c>
      <c r="C113" s="163"/>
      <c r="D113" s="181"/>
      <c r="E113" s="193"/>
      <c r="F113" s="194"/>
      <c r="G113" s="226"/>
    </row>
    <row r="114" spans="1:7" s="126" customFormat="1" ht="12.75">
      <c r="A114" s="221"/>
      <c r="B114" s="184" t="s">
        <v>188</v>
      </c>
      <c r="C114" s="163"/>
      <c r="D114" s="181" t="s">
        <v>120</v>
      </c>
      <c r="E114" s="182">
        <v>7</v>
      </c>
      <c r="F114" s="194"/>
      <c r="G114" s="226">
        <f t="shared" si="1"/>
        <v>0</v>
      </c>
    </row>
    <row r="115" spans="1:7" s="126" customFormat="1" ht="12.75">
      <c r="A115" s="221"/>
      <c r="B115" s="184"/>
      <c r="C115" s="163"/>
      <c r="D115" s="181"/>
      <c r="E115" s="193"/>
      <c r="F115" s="194"/>
      <c r="G115" s="226"/>
    </row>
    <row r="116" spans="1:7" s="126" customFormat="1" ht="12.75">
      <c r="A116" s="218" t="s">
        <v>49</v>
      </c>
      <c r="B116" s="185" t="s">
        <v>189</v>
      </c>
      <c r="C116" s="137"/>
      <c r="D116" s="181" t="s">
        <v>120</v>
      </c>
      <c r="E116" s="182">
        <v>28</v>
      </c>
      <c r="F116" s="194"/>
      <c r="G116" s="226">
        <f t="shared" si="1"/>
        <v>0</v>
      </c>
    </row>
    <row r="117" spans="1:7" s="126" customFormat="1" ht="12.75">
      <c r="A117" s="221"/>
      <c r="B117" s="185"/>
      <c r="C117" s="137"/>
      <c r="D117" s="176"/>
      <c r="E117" s="193"/>
      <c r="F117" s="194"/>
      <c r="G117" s="226"/>
    </row>
    <row r="118" spans="1:7" s="126" customFormat="1" ht="12.75">
      <c r="A118" s="218" t="s">
        <v>48</v>
      </c>
      <c r="B118" s="185" t="s">
        <v>190</v>
      </c>
      <c r="C118" s="137"/>
      <c r="D118" s="181" t="s">
        <v>120</v>
      </c>
      <c r="E118" s="182">
        <v>53</v>
      </c>
      <c r="F118" s="194"/>
      <c r="G118" s="226">
        <f t="shared" si="1"/>
        <v>0</v>
      </c>
    </row>
    <row r="119" spans="1:7" s="126" customFormat="1" ht="12.75">
      <c r="A119" s="221"/>
      <c r="B119" s="185"/>
      <c r="C119" s="137"/>
      <c r="D119" s="181"/>
      <c r="E119" s="193"/>
      <c r="F119" s="194"/>
      <c r="G119" s="226"/>
    </row>
    <row r="120" spans="1:7" s="126" customFormat="1" ht="12.75">
      <c r="A120" s="218" t="s">
        <v>47</v>
      </c>
      <c r="B120" s="172" t="s">
        <v>157</v>
      </c>
      <c r="C120" s="163"/>
      <c r="D120" s="173" t="s">
        <v>36</v>
      </c>
      <c r="E120" s="174">
        <v>1</v>
      </c>
      <c r="F120" s="194"/>
      <c r="G120" s="226">
        <f t="shared" si="1"/>
        <v>0</v>
      </c>
    </row>
    <row r="121" spans="1:7" s="126" customFormat="1" ht="12.75">
      <c r="A121" s="218"/>
      <c r="B121" s="172"/>
      <c r="C121" s="163"/>
      <c r="D121" s="173"/>
      <c r="E121" s="160"/>
      <c r="F121" s="194"/>
      <c r="G121" s="226"/>
    </row>
    <row r="122" spans="1:7" s="126" customFormat="1" ht="12.75">
      <c r="A122" s="216"/>
      <c r="B122" s="152" t="s">
        <v>149</v>
      </c>
      <c r="C122" s="153"/>
      <c r="D122" s="154"/>
      <c r="E122" s="155"/>
      <c r="F122" s="156"/>
      <c r="G122" s="227">
        <f>SUM(G99:G121)</f>
        <v>0</v>
      </c>
    </row>
    <row r="123" spans="1:7" s="126" customFormat="1" ht="12.75">
      <c r="A123" s="151"/>
      <c r="B123" s="136"/>
      <c r="C123" s="137"/>
      <c r="D123" s="176"/>
      <c r="E123" s="192"/>
      <c r="F123" s="150"/>
      <c r="G123" s="151"/>
    </row>
    <row r="124" spans="1:255" s="131" customFormat="1" ht="12.75">
      <c r="A124" s="222"/>
      <c r="B124" s="166"/>
      <c r="C124" s="167"/>
      <c r="D124" s="164"/>
      <c r="E124" s="180"/>
      <c r="F124" s="197"/>
      <c r="G124" s="197"/>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row>
    <row r="125" spans="1:7" ht="12.75">
      <c r="A125" s="215" t="s">
        <v>122</v>
      </c>
      <c r="B125" s="149" t="s">
        <v>118</v>
      </c>
      <c r="D125" s="233" t="s">
        <v>155</v>
      </c>
      <c r="E125" s="234" t="s">
        <v>119</v>
      </c>
      <c r="F125" s="235" t="s">
        <v>156</v>
      </c>
      <c r="G125" s="236" t="s">
        <v>200</v>
      </c>
    </row>
    <row r="126" spans="1:7" s="126" customFormat="1" ht="12.75">
      <c r="A126" s="219"/>
      <c r="B126" s="178"/>
      <c r="C126" s="179"/>
      <c r="D126" s="199"/>
      <c r="E126" s="200"/>
      <c r="F126" s="150"/>
      <c r="G126" s="151"/>
    </row>
    <row r="127" spans="1:7" s="126" customFormat="1" ht="12.75">
      <c r="A127" s="219"/>
      <c r="B127" s="178" t="s">
        <v>123</v>
      </c>
      <c r="C127" s="179"/>
      <c r="D127" s="181"/>
      <c r="E127" s="201"/>
      <c r="F127" s="150"/>
      <c r="G127" s="151"/>
    </row>
    <row r="128" spans="1:7" s="126" customFormat="1" ht="12.75">
      <c r="A128" s="220"/>
      <c r="B128" s="183"/>
      <c r="C128" s="179"/>
      <c r="D128" s="181"/>
      <c r="E128" s="193"/>
      <c r="F128" s="150"/>
      <c r="G128" s="151"/>
    </row>
    <row r="129" spans="1:7" s="126" customFormat="1" ht="25.5">
      <c r="A129" s="203" t="s">
        <v>30</v>
      </c>
      <c r="B129" s="169" t="s">
        <v>165</v>
      </c>
      <c r="C129" s="179"/>
      <c r="D129" s="181"/>
      <c r="E129" s="193"/>
      <c r="F129" s="150"/>
      <c r="G129" s="151"/>
    </row>
    <row r="130" spans="1:7" s="126" customFormat="1" ht="12.75">
      <c r="A130" s="220"/>
      <c r="B130" s="184" t="s">
        <v>191</v>
      </c>
      <c r="C130" s="163"/>
      <c r="D130" s="181" t="s">
        <v>120</v>
      </c>
      <c r="E130" s="182">
        <v>65</v>
      </c>
      <c r="F130" s="194"/>
      <c r="G130" s="226">
        <f>E130*F130</f>
        <v>0</v>
      </c>
    </row>
    <row r="131" spans="1:7" ht="12.75">
      <c r="A131" s="220"/>
      <c r="B131" s="184"/>
      <c r="D131" s="173"/>
      <c r="E131" s="193"/>
      <c r="F131" s="194"/>
      <c r="G131" s="226"/>
    </row>
    <row r="132" spans="1:7" ht="25.5">
      <c r="A132" s="203" t="s">
        <v>9</v>
      </c>
      <c r="B132" s="169" t="s">
        <v>166</v>
      </c>
      <c r="D132" s="181"/>
      <c r="E132" s="193"/>
      <c r="F132" s="194"/>
      <c r="G132" s="226"/>
    </row>
    <row r="133" spans="1:7" ht="12.75">
      <c r="A133" s="220"/>
      <c r="B133" s="184" t="s">
        <v>150</v>
      </c>
      <c r="D133" s="181" t="s">
        <v>120</v>
      </c>
      <c r="E133" s="182">
        <v>30</v>
      </c>
      <c r="F133" s="194"/>
      <c r="G133" s="226">
        <f>E133*F133</f>
        <v>0</v>
      </c>
    </row>
    <row r="134" spans="1:7" ht="12.75">
      <c r="A134" s="223"/>
      <c r="B134" s="184"/>
      <c r="D134" s="173"/>
      <c r="E134" s="193"/>
      <c r="F134" s="194"/>
      <c r="G134" s="226"/>
    </row>
    <row r="135" spans="1:7" ht="12.75">
      <c r="A135" s="203" t="s">
        <v>31</v>
      </c>
      <c r="B135" s="184" t="s">
        <v>167</v>
      </c>
      <c r="D135" s="173" t="s">
        <v>120</v>
      </c>
      <c r="E135" s="182">
        <v>15</v>
      </c>
      <c r="F135" s="194"/>
      <c r="G135" s="226">
        <f>E135*F135</f>
        <v>0</v>
      </c>
    </row>
    <row r="136" spans="1:7" ht="12.75">
      <c r="A136" s="203"/>
      <c r="B136" s="184"/>
      <c r="D136" s="173"/>
      <c r="E136" s="193"/>
      <c r="F136" s="194"/>
      <c r="G136" s="226"/>
    </row>
    <row r="137" spans="1:7" ht="206.25" customHeight="1">
      <c r="A137" s="203" t="s">
        <v>34</v>
      </c>
      <c r="B137" s="184" t="s">
        <v>213</v>
      </c>
      <c r="C137" s="132"/>
      <c r="D137" s="133"/>
      <c r="E137" s="134"/>
      <c r="F137" s="135"/>
      <c r="G137" s="226"/>
    </row>
    <row r="138" spans="1:7" ht="245.25" customHeight="1">
      <c r="A138" s="203"/>
      <c r="B138" s="184" t="s">
        <v>214</v>
      </c>
      <c r="C138" s="132"/>
      <c r="D138" s="133"/>
      <c r="E138" s="134"/>
      <c r="F138" s="231"/>
      <c r="G138" s="226">
        <f>E138*F138</f>
        <v>0</v>
      </c>
    </row>
    <row r="139" spans="1:7" ht="12.75">
      <c r="A139" s="203"/>
      <c r="B139" s="184" t="s">
        <v>151</v>
      </c>
      <c r="C139" s="129"/>
      <c r="D139" s="181"/>
      <c r="E139" s="182"/>
      <c r="F139" s="231"/>
      <c r="G139" s="226"/>
    </row>
    <row r="140" spans="1:7" ht="12.75">
      <c r="A140" s="203"/>
      <c r="B140" s="184" t="s">
        <v>152</v>
      </c>
      <c r="C140" s="129"/>
      <c r="D140" s="181" t="s">
        <v>2</v>
      </c>
      <c r="E140" s="182">
        <v>5</v>
      </c>
      <c r="F140" s="231"/>
      <c r="G140" s="226">
        <f>E140*F140</f>
        <v>0</v>
      </c>
    </row>
    <row r="141" spans="1:7" ht="12.75">
      <c r="A141" s="224"/>
      <c r="B141" s="202"/>
      <c r="C141" s="129"/>
      <c r="D141" s="176"/>
      <c r="E141" s="203"/>
      <c r="F141" s="194"/>
      <c r="G141" s="226"/>
    </row>
    <row r="142" spans="1:7" ht="25.5">
      <c r="A142" s="203" t="s">
        <v>35</v>
      </c>
      <c r="B142" s="214" t="s">
        <v>215</v>
      </c>
      <c r="C142" s="129"/>
      <c r="D142" s="181" t="s">
        <v>2</v>
      </c>
      <c r="E142" s="182">
        <v>2</v>
      </c>
      <c r="F142" s="203"/>
      <c r="G142" s="226">
        <f>E142*F142</f>
        <v>0</v>
      </c>
    </row>
    <row r="143" spans="1:7" ht="12.75">
      <c r="A143" s="204"/>
      <c r="B143" s="214"/>
      <c r="C143" s="205"/>
      <c r="D143" s="205"/>
      <c r="E143" s="206"/>
      <c r="F143" s="140"/>
      <c r="G143" s="226"/>
    </row>
    <row r="144" spans="1:7" ht="12.75">
      <c r="A144" s="203" t="s">
        <v>50</v>
      </c>
      <c r="B144" s="214" t="s">
        <v>216</v>
      </c>
      <c r="C144" s="127"/>
      <c r="D144" s="181" t="s">
        <v>2</v>
      </c>
      <c r="E144" s="182">
        <v>1</v>
      </c>
      <c r="F144" s="232"/>
      <c r="G144" s="226">
        <f>E144*F144</f>
        <v>0</v>
      </c>
    </row>
    <row r="145" spans="1:7" ht="12.75">
      <c r="A145" s="224"/>
      <c r="B145" s="202"/>
      <c r="C145" s="137"/>
      <c r="D145" s="181"/>
      <c r="E145" s="182"/>
      <c r="F145" s="194"/>
      <c r="G145" s="226"/>
    </row>
    <row r="146" spans="1:7" ht="51">
      <c r="A146" s="203" t="s">
        <v>18</v>
      </c>
      <c r="B146" s="169" t="s">
        <v>192</v>
      </c>
      <c r="D146" s="173" t="s">
        <v>120</v>
      </c>
      <c r="E146" s="182">
        <v>62</v>
      </c>
      <c r="F146" s="194"/>
      <c r="G146" s="226">
        <f>E146*F146</f>
        <v>0</v>
      </c>
    </row>
    <row r="147" spans="1:7" ht="12.75">
      <c r="A147" s="203"/>
      <c r="B147" s="169"/>
      <c r="D147" s="173"/>
      <c r="E147" s="193"/>
      <c r="F147" s="194"/>
      <c r="G147" s="226"/>
    </row>
    <row r="148" spans="1:7" ht="12.75">
      <c r="A148" s="203" t="s">
        <v>23</v>
      </c>
      <c r="B148" s="172" t="s">
        <v>172</v>
      </c>
      <c r="D148" s="173" t="s">
        <v>2</v>
      </c>
      <c r="E148" s="174">
        <v>3</v>
      </c>
      <c r="F148" s="194"/>
      <c r="G148" s="226">
        <f>E148*F148</f>
        <v>0</v>
      </c>
    </row>
    <row r="149" spans="1:7" ht="12.75">
      <c r="A149" s="203"/>
      <c r="B149" s="172"/>
      <c r="D149" s="173"/>
      <c r="E149" s="160"/>
      <c r="F149" s="194"/>
      <c r="G149" s="226"/>
    </row>
    <row r="150" spans="1:7" ht="12.75">
      <c r="A150" s="203" t="s">
        <v>49</v>
      </c>
      <c r="B150" s="186" t="s">
        <v>160</v>
      </c>
      <c r="C150" s="137"/>
      <c r="D150" s="173" t="s">
        <v>120</v>
      </c>
      <c r="E150" s="182">
        <v>55</v>
      </c>
      <c r="F150" s="194"/>
      <c r="G150" s="226">
        <f>E150*F150</f>
        <v>0</v>
      </c>
    </row>
    <row r="151" spans="1:7" ht="12.75">
      <c r="A151" s="203"/>
      <c r="B151" s="186"/>
      <c r="C151" s="137"/>
      <c r="D151" s="173"/>
      <c r="E151" s="182"/>
      <c r="F151" s="194"/>
      <c r="G151" s="226"/>
    </row>
    <row r="152" spans="1:7" ht="12.75">
      <c r="A152" s="203" t="s">
        <v>48</v>
      </c>
      <c r="B152" s="186" t="s">
        <v>171</v>
      </c>
      <c r="C152" s="137"/>
      <c r="D152" s="207" t="s">
        <v>145</v>
      </c>
      <c r="E152" s="208">
        <v>3</v>
      </c>
      <c r="F152" s="194"/>
      <c r="G152" s="226">
        <f>(SUM(G130:G151))*0.03</f>
        <v>0</v>
      </c>
    </row>
    <row r="153" spans="1:7" ht="12.75">
      <c r="A153" s="223"/>
      <c r="B153" s="185"/>
      <c r="C153" s="137"/>
      <c r="D153" s="176"/>
      <c r="E153" s="177"/>
      <c r="F153" s="194"/>
      <c r="G153" s="226"/>
    </row>
    <row r="154" spans="1:7" ht="12.75">
      <c r="A154" s="203" t="s">
        <v>47</v>
      </c>
      <c r="B154" s="186" t="s">
        <v>170</v>
      </c>
      <c r="C154" s="137"/>
      <c r="D154" s="159" t="s">
        <v>36</v>
      </c>
      <c r="E154" s="174">
        <v>1</v>
      </c>
      <c r="F154" s="194"/>
      <c r="G154" s="226">
        <f>E154*F154</f>
        <v>0</v>
      </c>
    </row>
    <row r="155" spans="1:7" ht="12.75">
      <c r="A155" s="223"/>
      <c r="B155" s="186"/>
      <c r="C155" s="137"/>
      <c r="D155" s="159"/>
      <c r="E155" s="174"/>
      <c r="F155" s="194"/>
      <c r="G155" s="226"/>
    </row>
    <row r="156" spans="1:7" ht="12.75">
      <c r="A156" s="203" t="s">
        <v>46</v>
      </c>
      <c r="B156" s="186" t="s">
        <v>169</v>
      </c>
      <c r="C156" s="137"/>
      <c r="D156" s="159" t="s">
        <v>36</v>
      </c>
      <c r="E156" s="174">
        <v>1</v>
      </c>
      <c r="F156" s="194"/>
      <c r="G156" s="226">
        <f>E156*F156</f>
        <v>0</v>
      </c>
    </row>
    <row r="157" spans="1:7" ht="12.75">
      <c r="A157" s="223"/>
      <c r="B157" s="185"/>
      <c r="C157" s="137"/>
      <c r="D157" s="176"/>
      <c r="E157" s="177"/>
      <c r="F157" s="194"/>
      <c r="G157" s="226"/>
    </row>
    <row r="158" spans="1:7" ht="25.5">
      <c r="A158" s="203" t="s">
        <v>45</v>
      </c>
      <c r="B158" s="185" t="s">
        <v>168</v>
      </c>
      <c r="C158" s="137"/>
      <c r="D158" s="176" t="s">
        <v>145</v>
      </c>
      <c r="E158" s="191">
        <v>0.02</v>
      </c>
      <c r="F158" s="194"/>
      <c r="G158" s="226">
        <f>(SUM(G130:G151))*0.02</f>
        <v>0</v>
      </c>
    </row>
    <row r="159" spans="1:7" ht="12.75">
      <c r="A159" s="223"/>
      <c r="B159" s="169"/>
      <c r="D159" s="173"/>
      <c r="E159" s="182"/>
      <c r="F159" s="194"/>
      <c r="G159" s="226"/>
    </row>
    <row r="160" spans="1:7" ht="12.75">
      <c r="A160" s="216"/>
      <c r="B160" s="152" t="s">
        <v>153</v>
      </c>
      <c r="C160" s="153"/>
      <c r="D160" s="154"/>
      <c r="E160" s="175"/>
      <c r="F160" s="156"/>
      <c r="G160" s="227">
        <f>SUM(G130:G159)</f>
        <v>0</v>
      </c>
    </row>
    <row r="161" spans="1:5" ht="12.75">
      <c r="A161" s="225"/>
      <c r="B161" s="209"/>
      <c r="C161" s="210"/>
      <c r="D161" s="211"/>
      <c r="E161" s="212"/>
    </row>
    <row r="162" spans="1:4" ht="12.75">
      <c r="A162" s="138"/>
      <c r="B162" s="139"/>
      <c r="C162" s="141"/>
      <c r="D162" s="143"/>
    </row>
  </sheetData>
  <sheetProtection/>
  <mergeCells count="4">
    <mergeCell ref="A2:G2"/>
    <mergeCell ref="A3:G3"/>
    <mergeCell ref="B20:G20"/>
    <mergeCell ref="B21:G21"/>
  </mergeCells>
  <printOptions/>
  <pageMargins left="0.7" right="0.7" top="0.75" bottom="0.75" header="0.3" footer="0.3"/>
  <pageSetup horizontalDpi="600" verticalDpi="600" orientation="portrait" paperSize="9" r:id="rId1"/>
  <rowBreaks count="3" manualBreakCount="3">
    <brk id="41" max="255" man="1"/>
    <brk id="94" max="255"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Cestno Podjetje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Boštjan Kravos</cp:lastModifiedBy>
  <cp:lastPrinted>2017-07-31T12:09:04Z</cp:lastPrinted>
  <dcterms:created xsi:type="dcterms:W3CDTF">2002-10-30T07:10:34Z</dcterms:created>
  <dcterms:modified xsi:type="dcterms:W3CDTF">2017-08-02T13:17:05Z</dcterms:modified>
  <cp:category/>
  <cp:version/>
  <cp:contentType/>
  <cp:contentStatus/>
</cp:coreProperties>
</file>