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4310" tabRatio="639" activeTab="0"/>
  </bookViews>
  <sheets>
    <sheet name="REKAPITULACIJA" sheetId="1" r:id="rId1"/>
    <sheet name="GRADBENA DELA" sheetId="2" r:id="rId2"/>
    <sheet name="OBRTNIŠKA DELA" sheetId="3" r:id="rId3"/>
    <sheet name="STOPNIŠČE " sheetId="4" r:id="rId4"/>
    <sheet name="STROJNE INŠTALACIJE" sheetId="5" r:id="rId5"/>
    <sheet name="ELEKTRIČNE INŠTALACIJE" sheetId="6" r:id="rId6"/>
  </sheets>
  <definedNames/>
  <calcPr fullCalcOnLoad="1"/>
</workbook>
</file>

<file path=xl/sharedStrings.xml><?xml version="1.0" encoding="utf-8"?>
<sst xmlns="http://schemas.openxmlformats.org/spreadsheetml/2006/main" count="630" uniqueCount="340">
  <si>
    <t>Opis postavke</t>
  </si>
  <si>
    <t>Enota</t>
  </si>
  <si>
    <t>Kolicina</t>
  </si>
  <si>
    <t>Cena</t>
  </si>
  <si>
    <t>Vrednost</t>
  </si>
  <si>
    <t>GRADBENA DELA</t>
  </si>
  <si>
    <t>RUŠITVENA DELA</t>
  </si>
  <si>
    <t>m2</t>
  </si>
  <si>
    <t>Odstranitev vrat velikosti do 2,00 m2, krila in podboje.</t>
  </si>
  <si>
    <t>kd</t>
  </si>
  <si>
    <t>Odstranitev oken velikosti do 2,00 m2.</t>
  </si>
  <si>
    <t>Rušenje obstoječe vodovodne instalacije.</t>
  </si>
  <si>
    <t>m1</t>
  </si>
  <si>
    <t>Rušenje nosilnih opečnih sten debeline 30 cm.</t>
  </si>
  <si>
    <t>m3</t>
  </si>
  <si>
    <t>Izdelava prebojev v obstoječih opečnih stenah za nove odprtine.</t>
  </si>
  <si>
    <t>Izdelava utorov za nove strojne in elektro instalacije v obstoječih opečnih stenah.</t>
  </si>
  <si>
    <t>Odstranitev stenske keramike.</t>
  </si>
  <si>
    <t>BETONSKA DELA</t>
  </si>
  <si>
    <t>Dobava in polaganje armature Bst 500 S premera do 12 mm ina nad premerom 14 mm.</t>
  </si>
  <si>
    <t>kg</t>
  </si>
  <si>
    <t>TASARSKA DELA</t>
  </si>
  <si>
    <t>Izdelava opaža AB nosilcev in preklad s podpiranjem do 3,00 m z razopažanjem in čiščenjem po končanih delih, komplet z vsemi zunanjimi in notranjimi transporti.</t>
  </si>
  <si>
    <t>Izdelava opaža AB vertikalnih AB vezi z razopažanjem in čiščenjem po končanih delih, komplet z vsemi zunanjimi in notranjimi transporti.</t>
  </si>
  <si>
    <t>ZIDARSKA DELA</t>
  </si>
  <si>
    <t>Dobava in izdelava XPS Fibran toplotne izolacije tlaka debeline 4 cm in PVC folja debeline 0,02 cm.</t>
  </si>
  <si>
    <t>Izdelava armirano cementnega estriha debeline 6 cm, obzidne fonocel letvice 1,00 cm in višine 10 cm za preprečevanje zvoka. Estrih armiran z mikroarmaturo.</t>
  </si>
  <si>
    <t>Zazidava obstoječih odprtin z opečno modularno opeko v PCM 1:3:6 z vsemi prenosi in pomožnimi deli na objektu.</t>
  </si>
  <si>
    <t>Izdelava grobega in finega  ometa na novo zidanjih opečnih stenah v GAPM 1:3:6 in FAPM 1:3:6 debeline 2 cm, komplet s cementnim obrizgom.</t>
  </si>
  <si>
    <t>Krpanje obstoječih sten po odstranitvi keramike z izdelavo grobega in finega ometa v GAPM 1:3:6 in FAPM 1:3:6 debeline 2 cm, komplet s cementnim obrizgom.</t>
  </si>
  <si>
    <t>Krpanje ometov po zazidavi odprtin z modularno opeko v izdelavi grobega in finega ometa v GAPM 1:3:6 in FAPM 1:3:6 debeline 2 cm, komplet s cementnim obrizgom.</t>
  </si>
  <si>
    <t>Krpanje ometov - utorov po odsranitvi strojnih in elektro instalacij v izdelavi grobega in finega ometa v GAPM 1:3:6 in FAPM 1:3:6 debeline 2 cm, komplet s cementnim obrizgom.</t>
  </si>
  <si>
    <t>Vzidava lesenih vrat velikosti do 2,00 m2.</t>
  </si>
  <si>
    <t>Vzidava lesenih vrat drsnih - sistem orhideja velikosti do 2,00 m2.</t>
  </si>
  <si>
    <t>Vzidava lesenih oken velikosti do 2,00 m2.</t>
  </si>
  <si>
    <t>Čiščenje objekta po končanih delih.</t>
  </si>
  <si>
    <t>Razna nepredvidena dela, ocena, obračun po dejanskih stroških 10% od zidarskih del.</t>
  </si>
  <si>
    <t>Pomoč obrtnikom in instalaterjem, ocena, obračun po dejanskih stroških 3% od obrtniških in instalacijskih del.</t>
  </si>
  <si>
    <t>OBRTNIŠKA DELA</t>
  </si>
  <si>
    <t>MIZARSKA DELA</t>
  </si>
  <si>
    <t>Izdelava, dobava in montaža sprejemnih okenc z zasteklitvijo z varnostnim steklom, dimenzije 80 x 80 cm.</t>
  </si>
  <si>
    <t>KERAMIČARSKA DELA</t>
  </si>
  <si>
    <t>Dobava in polaganje PVC profilov med talno in stensko keramiko (zaokrožnice).</t>
  </si>
  <si>
    <t>TLAKARSKA DELA</t>
  </si>
  <si>
    <t>SLIKOPLESKARSKA ELA</t>
  </si>
  <si>
    <t>Slikanje ometanih površin s pralno barvo jaeger ali domplast do višine 3,00 m, vključena brušenja, priprava in izravnava podlage s polifiksom.</t>
  </si>
  <si>
    <t>Slikanje obstoječih opleskanih površin s pralno barvo jaeger ali domplast do višine 3,00 m, vključena brušenja, priprava in izravnava podlage s polifiksom.</t>
  </si>
  <si>
    <t>Odstranitev stopniščne ograje.</t>
  </si>
  <si>
    <t>KLJUČAVNIČARSKA DELA</t>
  </si>
  <si>
    <t>Izdelava, dobava in montaža kovinske ograje z inox ročajem, po projektu.</t>
  </si>
  <si>
    <t>Izdelava, dobava in montaža inox ročaja pritrjenega v obstoječo opečno steno.</t>
  </si>
  <si>
    <t>Obloga obstoječih stopnic z gumo iz tipskih elementov nastopna ploskev in čelo, komplet z čelnimi in obzidnimi zaključki (točkasta guma - enaka kot na stopnišču pri fizioterapiji).</t>
  </si>
  <si>
    <t>SLIKOPLESKARSKA DELA</t>
  </si>
  <si>
    <t>Dobava in polaganje gume debeline 3 mm s certifikatom za uporabo v zdravstvenem objektu, z končno inpregnacijo, vključno z izravnalno maso in obzidnim zaobljenimi zaključki, na podstavljen element do višine 12 cm, z zaključnim zgornjim robom, barva gume po izbiri.</t>
  </si>
  <si>
    <t>01 01</t>
  </si>
  <si>
    <t>01 02</t>
  </si>
  <si>
    <t>01 03</t>
  </si>
  <si>
    <t>01 04</t>
  </si>
  <si>
    <t>02</t>
  </si>
  <si>
    <t>02 01</t>
  </si>
  <si>
    <t>02 02</t>
  </si>
  <si>
    <t>03</t>
  </si>
  <si>
    <t>03 01</t>
  </si>
  <si>
    <t>03 02</t>
  </si>
  <si>
    <t>03 03</t>
  </si>
  <si>
    <t>INVESTITOR</t>
  </si>
  <si>
    <t>OBJEKT</t>
  </si>
  <si>
    <t>PROJEKTANT</t>
  </si>
  <si>
    <t xml:space="preserve">PROJEKT ŠT. </t>
  </si>
  <si>
    <t>REKONSTRUKCIJA DIAGNOSTIČNEGA LABORATORIJA</t>
  </si>
  <si>
    <t>V STAVBI A - ZDRAVSTVENI DOM AJDOVŠČINA</t>
  </si>
  <si>
    <t>0556/10</t>
  </si>
  <si>
    <t>ARHIKON d.o.o., Tovarniška cesta 2a, 5270 AJDOVŠČINA</t>
  </si>
  <si>
    <t>OBČINA AJDOVŠČINA, Cesta 5,maja 6a, 5270 AJDOVŠČINA</t>
  </si>
  <si>
    <t>APRIL 2011</t>
  </si>
  <si>
    <t>POPIS DEL ZA IZVEDBO</t>
  </si>
  <si>
    <t>REKAPITULACIJA</t>
  </si>
  <si>
    <t>SKUPAJ</t>
  </si>
  <si>
    <t>STROJNE INŠTALACIJE</t>
  </si>
  <si>
    <t>ELEKTRIČNE INŠTALACIJE</t>
  </si>
  <si>
    <t>GRADBENA DELA SKUPAJ</t>
  </si>
  <si>
    <t>01</t>
  </si>
  <si>
    <t>01 01 01</t>
  </si>
  <si>
    <t>01 01 02</t>
  </si>
  <si>
    <t>01 01 03</t>
  </si>
  <si>
    <t>01 01 04</t>
  </si>
  <si>
    <t>01 01 05</t>
  </si>
  <si>
    <t>01 01 06</t>
  </si>
  <si>
    <t>01 01 07</t>
  </si>
  <si>
    <t>01 01 08</t>
  </si>
  <si>
    <t>01 01 09</t>
  </si>
  <si>
    <t>01 01 10</t>
  </si>
  <si>
    <t>01 01 11</t>
  </si>
  <si>
    <t>01 01 12</t>
  </si>
  <si>
    <t>01 02 01</t>
  </si>
  <si>
    <t>01 02 02</t>
  </si>
  <si>
    <t>01 03 01</t>
  </si>
  <si>
    <t>01 03 02</t>
  </si>
  <si>
    <t>01 03 03</t>
  </si>
  <si>
    <t>01 04 01</t>
  </si>
  <si>
    <t>01 04 02</t>
  </si>
  <si>
    <t>01 04 03</t>
  </si>
  <si>
    <t>01 04 04</t>
  </si>
  <si>
    <t>01 04 05</t>
  </si>
  <si>
    <t>01 04 06</t>
  </si>
  <si>
    <t>01 04 07</t>
  </si>
  <si>
    <t>01 04 08</t>
  </si>
  <si>
    <t>01 04 09</t>
  </si>
  <si>
    <t>01 04 10</t>
  </si>
  <si>
    <t>01 04 11</t>
  </si>
  <si>
    <t>01 04 12</t>
  </si>
  <si>
    <t>01 04 13</t>
  </si>
  <si>
    <t>01 04 14</t>
  </si>
  <si>
    <t>01 04 15</t>
  </si>
  <si>
    <t>02 01 01</t>
  </si>
  <si>
    <t>02 01 02</t>
  </si>
  <si>
    <t>02 01 03</t>
  </si>
  <si>
    <t>02 02 01</t>
  </si>
  <si>
    <t>02 02 02</t>
  </si>
  <si>
    <t>02 02 03</t>
  </si>
  <si>
    <t>02 03</t>
  </si>
  <si>
    <t>02 04</t>
  </si>
  <si>
    <t>02 04 01</t>
  </si>
  <si>
    <t>02 04 02</t>
  </si>
  <si>
    <t xml:space="preserve">OBRTNIŠKA DELA SKUPAJ </t>
  </si>
  <si>
    <t>03 01 01</t>
  </si>
  <si>
    <t>03 01 02</t>
  </si>
  <si>
    <t>03 01 03</t>
  </si>
  <si>
    <t>03 02 01</t>
  </si>
  <si>
    <t>03 03 01</t>
  </si>
  <si>
    <t>03 04</t>
  </si>
  <si>
    <t>03 03 02</t>
  </si>
  <si>
    <t>03 04 01</t>
  </si>
  <si>
    <t>OBNOVA STOPNIŠČA SKUPAJ</t>
  </si>
  <si>
    <t>DDV 20%</t>
  </si>
  <si>
    <t>PONUDBENA VREDNOST SKUPAJ</t>
  </si>
  <si>
    <t>Opomba: Vse ruševine se iznosi iz objekta, naloži na prevozno sredstvo, odvozi na mestno deponijo. V ceno upoštevati vse stroške deponirianja.</t>
  </si>
  <si>
    <t>Odstranitev PVC tlaka v ploščah.</t>
  </si>
  <si>
    <t>Odstranite keramičnega tlaka v sanitarijah, komplet s cem. estrihom.</t>
  </si>
  <si>
    <t>Rušenje cementnega estriha v delu ,kjer bodo nove sanitarije.</t>
  </si>
  <si>
    <t>Rušenje obstoječe elektro instalacije v zidovih.</t>
  </si>
  <si>
    <t>Rušenje obstoječih predelnih sten iz opečnih zidakov debeline 15 cm.</t>
  </si>
  <si>
    <t xml:space="preserve">Betoniranje betonskih konstrukcij C 25/30 (XC1, CL 0,2 D max 16 mm) prereza do 0,12 m3/m2/m1, z vsemi pomožnimi deli in prenosi </t>
  </si>
  <si>
    <t>Izdelava lahkih premičnih odrov do višine 2,00 m.</t>
  </si>
  <si>
    <t>Izravnava obstoječe plošče po odstranitvi cementnega estriha in izdelava hidroizolacije, 1x hladni bitumenski premaz in izolacijskimi trakovi 2x in ločilna folija pred polaganjem toplotne izolacije, z zavihanjem ob steno do višine 15 cm.</t>
  </si>
  <si>
    <t>Zidanje notranjih zidov z opečno polovično modularno opeko v PCM 1:3:6, zid debeline 12 cm z vsemi prenosi in pomožnimi deli na objektu.</t>
  </si>
  <si>
    <t>Dobava in montaža enokrilnih vrat svetle dimenzije 90 x 210 cm zvočne izolativnosti 32 db, lesen lakiran podboj in krilo lakirano, vse v barvi po izbiri projektanta, z evro okovjem in cilindrično ključavnico, kljuka sat krom, trojna nasadila.</t>
  </si>
  <si>
    <t>Dobava in montaža drsnih vrat dimenzije 100 x 210 cm z LOGO podboji za vgraditev v zidane predelne stene debeline 12 cm, krila polna, lakirana izdelana iz mediapana, kljuka mat krom, evrostandard okovje.</t>
  </si>
  <si>
    <t>Odstranitev PVC obloge stopnišča, nastopna ploskev in čelo.</t>
  </si>
  <si>
    <t>Odstranitev lesenega stopniščnega držala.</t>
  </si>
  <si>
    <t xml:space="preserve">Izravnava  betonske podlage po odstranitvi obstoječe talne obloge - priprava za polaganje nove gume, vključena vsa potreba izravnava in prirpava podlage. </t>
  </si>
  <si>
    <t>03 04 02</t>
  </si>
  <si>
    <t>03 05</t>
  </si>
  <si>
    <t>03 05 03</t>
  </si>
  <si>
    <t>PREDRAČUNSKI POPIS MATERIALA IN DEL ZA STROJNE INŠTALACIJE ZA LABORATORIJ ZD AJDOVŠČINA</t>
  </si>
  <si>
    <t>A)  VODOVODNA INŠTALACIJA</t>
  </si>
  <si>
    <t>Kompletno stranišče ,ki se sestoji iz WC školjke s spodnjim izlivom izdelane iz bele sanitarne keramike, s plastičnim pokrovom ,z nadometnim izplakovalnim kotličkom, z veznimi cevmi,z ventilom ter s tesnilnim in pritrdilnim materialom</t>
  </si>
  <si>
    <t>kos</t>
  </si>
  <si>
    <t>Umivalnik s prelivom izdelan iz bele sanitarne keramike,dim.560x465 mm (za sanitarije) s ponikljanim sifonom z odtočnim ventilom s čepom,s stoječo enoročno mešalno baterijo za toplo in hladno vodo,s kotnima ventiloma s pritrdilnim in tesnilnim materialom</t>
  </si>
  <si>
    <t>Stoječa enoročna mešalna baterija za     hladno in toplo vodo s spodnjim dolgim     izlivom s kotnima ventiloma</t>
  </si>
  <si>
    <t>Priključitev pomivalnega korita s spojnim materialom (korito dobavi investitor)</t>
  </si>
  <si>
    <t>Izvedba priključka na obstoječo inštalacijo hladne, tople vode in cirkulacije, vključno s praznjenjem pripadajoče inštalacije</t>
  </si>
  <si>
    <t>Ponikljani podometni ventil s kapo in z rozeto za hl. in toplo vodo</t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</si>
  <si>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Arial"/>
        <family val="2"/>
      </rPr>
      <t xml:space="preserve">1/2"           </t>
    </r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</si>
  <si>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Arial"/>
        <family val="2"/>
      </rPr>
      <t xml:space="preserve">3/4"           </t>
    </r>
  </si>
  <si>
    <t xml:space="preserve">Ponikljani odtočni ventil s čepom in s     plastičnim enojnim lovilcem maščobe-      za pomivalno korito </t>
  </si>
  <si>
    <t>Ponikljani talni sifon premera 100 mm z odtočnima nastavkoma</t>
  </si>
  <si>
    <t>Ponikljana iztočna pipa z nastavkom za      gumi cev in z rozeto</t>
  </si>
  <si>
    <r>
      <t xml:space="preserve"> </t>
    </r>
    <r>
      <rPr>
        <sz val="10"/>
        <rFont val="Arial"/>
        <family val="2"/>
      </rPr>
      <t>Ponikljana etažera dim.600x130mm s stekleno poličko ter s pritrdilnim         materialom</t>
    </r>
  </si>
  <si>
    <t>Konzola s skodelico za milo s pritrdilnim materialom</t>
  </si>
  <si>
    <t>Držalo za papirnate brisače s pritrdilnim materialom</t>
  </si>
  <si>
    <t>Držalo za toaletni papir s pritrdilnim materialom</t>
  </si>
  <si>
    <t xml:space="preserve">Ponikljani obešalnik s pritrdilnim materialom </t>
  </si>
  <si>
    <t>Ročni gasilni aparati tip "Janez" za ABC prah, velikost S6</t>
  </si>
  <si>
    <t>Medeninasti navojni ventil za hladno in toplo vodo,z izpraznjevalno pipico</t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</si>
  <si>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Arial"/>
        <family val="2"/>
      </rPr>
      <t>DN 15</t>
    </r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</si>
  <si>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Arial"/>
        <family val="2"/>
      </rPr>
      <t>DN 20</t>
    </r>
  </si>
  <si>
    <t>Pocinkana navojna cev s spojnimi kosi, s tesnilnim in pritrdilnim materialom, z montažo, izolirana z dekoradol trakom,   položena v tlak(za hl.vodo)</t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</si>
  <si>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Arial"/>
        <family val="2"/>
      </rPr>
      <t xml:space="preserve">DN 15 </t>
    </r>
  </si>
  <si>
    <t>m</t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</si>
  <si>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Arial"/>
        <family val="2"/>
      </rPr>
      <t> </t>
    </r>
  </si>
  <si>
    <r>
      <t xml:space="preserve"> </t>
    </r>
    <r>
      <rPr>
        <sz val="10"/>
        <rFont val="Arial"/>
        <family val="2"/>
      </rPr>
      <t>Enako, toda izolirana z žlebaki iz sintetičnega kavčuka in položena v zidne utore</t>
    </r>
  </si>
  <si>
    <r>
      <t xml:space="preserve"> </t>
    </r>
    <r>
      <rPr>
        <sz val="10"/>
        <rFont val="Arial"/>
        <family val="2"/>
      </rPr>
      <t>Enako, toda izolirana z armstron izolacijo s=19mm, položena v tla</t>
    </r>
  </si>
  <si>
    <t>Plastična PVC odtočna cev, komplet z montažo,s tesnilnim in pritrdilnim    materialom položena v zidne utore</t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</si>
  <si>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50mm</t>
    </r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</si>
  <si>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70mm</t>
    </r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</si>
  <si>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Symbol"/>
        <family val="1"/>
      </rPr>
      <t>Æ</t>
    </r>
    <r>
      <rPr>
        <sz val="10"/>
        <rFont val="Arial"/>
        <family val="2"/>
      </rPr>
      <t>100 mm</t>
    </r>
  </si>
  <si>
    <t>Plastični PVC fazonski kosi  tesnilnim in pritrdilnim  materialom</t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</si>
  <si>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50 mm</t>
    </r>
  </si>
  <si>
    <r>
      <t>§</t>
    </r>
    <r>
      <rPr>
        <sz val="7"/>
        <rFont val="Times New Roman"/>
        <family val="1"/>
      </rPr>
      <t xml:space="preserve">            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100mm</t>
    </r>
  </si>
  <si>
    <t xml:space="preserve">Priključitev odtočnih cevovodov na dve obstoječi vertikali , vključno z razdiranjem obstoječih spojev in vgradnjo treh novih odcepov. Delo se izvaja izven rednega delovnega časa zdravstvenega doma in po  dogovoru. </t>
  </si>
  <si>
    <t>Ponikljana vratica  dim.30x30cm s tacami za vzidavo</t>
  </si>
  <si>
    <t>Dezinfekcija cevovoda in bakteriološka analiza</t>
  </si>
  <si>
    <t>Priključitev instalacije na omrežje,priključitev opreme iz popisa investitorja-</t>
  </si>
  <si>
    <t>ocenjeno</t>
  </si>
  <si>
    <t>ur</t>
  </si>
  <si>
    <t>Pripravljalna in zaključna dela,   zarisovanje, tlačni preizkus, poizkusni   pogon,regulacija armatur</t>
  </si>
  <si>
    <t>Transportni in splošni manipulativni  stroški</t>
  </si>
  <si>
    <t>B.)        OGREVANJE</t>
  </si>
  <si>
    <t xml:space="preserve">Jekleni radiatorji z vsem tesninilnim in s spojnim  materialom.Izbrani so radiatorji "Korado".  Na osnovi potrebne toplote iz risbe (sistem 90/70-20C) je možno izbrati drug tip  radiatorjev </t>
  </si>
  <si>
    <t>DK 22-500-700</t>
  </si>
  <si>
    <t>DK22-500-900</t>
  </si>
  <si>
    <t>DK-22-500-1200</t>
  </si>
  <si>
    <t>EK1-500-500</t>
  </si>
  <si>
    <t xml:space="preserve">Montaža in demontaža , ponovna montaža radiatorjev </t>
  </si>
  <si>
    <t>Radiatorski termostatski ventil s holandcem tip za dvocevni sistem  s tesnilnim materialom</t>
  </si>
  <si>
    <t>DN10</t>
  </si>
  <si>
    <t>Radiatorski hlandec za radiator, s tesnilnim materialom</t>
  </si>
  <si>
    <t xml:space="preserve">DN10                 </t>
  </si>
  <si>
    <t xml:space="preserve">Radiatorska konzola za zgornji tip radiatorjev </t>
  </si>
  <si>
    <t>Radiatorsko držalo</t>
  </si>
  <si>
    <t>Odzračevalna pipica 1/4"</t>
  </si>
  <si>
    <t>Odzračevalni lonček vsebine V=2l s priključnimi cevmi DN10, ter z odzračevalnim ventilom</t>
  </si>
  <si>
    <t xml:space="preserve">Polnilno izpraznjevalna pipa  z nastavkom za gumi cev in s čepom na verižici </t>
  </si>
  <si>
    <t>DN15</t>
  </si>
  <si>
    <t>Navojna kroglična pipa   NP 6 s tesnilnim materialom</t>
  </si>
  <si>
    <t>DN20</t>
  </si>
  <si>
    <t>Izolirana (13mm)  aluminijasta »unipipe« cev za radiatorsko ogrevanje, ki se vodi v tlaku in delno v zidu (priključki za radiatorje se izvedejo iz zidu) vključno  s spojnimi oblikovnimi kosi, s pritrdilnim in  tesnilnim materialom</t>
  </si>
  <si>
    <t>16x2</t>
  </si>
  <si>
    <t>20x2,25</t>
  </si>
  <si>
    <t>25x2,5</t>
  </si>
  <si>
    <t>Srednje težka navojna cev po  JUS C.  B5. 225 z varilnim, tesnilnim in pritrdilnim materialom</t>
  </si>
  <si>
    <t>DN 10</t>
  </si>
  <si>
    <t>DN 20</t>
  </si>
  <si>
    <t xml:space="preserve">Priključitev novega cevovoda na obstoječo inštalacijo ogrevanja, vključno s polnjenjem in praznjenjem sistema </t>
  </si>
  <si>
    <t xml:space="preserve">Miniziranje cevi in ostalih kovinskih delov po predhodnem  čiščenju </t>
  </si>
  <si>
    <t xml:space="preserve">Pleskanje vidnih delov instalacije, konzol, držal, in armatur  z lakom za radiatorje </t>
  </si>
  <si>
    <t xml:space="preserve">Jekleni NP profili z vijaki in z vložki; za izdelavo konzol  in fiksnih točk ,ter obešal cevovodov </t>
  </si>
  <si>
    <t>Jeklena nerjaveča vratica za vzidavo, ki so toplotno izolirana (4cm armaflexa ali tervola) s ključem dim 700x400x250)</t>
  </si>
  <si>
    <t>Toplotna izolacija cevi s savalitom debeline 19 mm za cev</t>
  </si>
  <si>
    <t xml:space="preserve">m </t>
  </si>
  <si>
    <t>Pripravljalna in zaključna dela, zarisovanje, tlačni preizkus in regulacija armatur</t>
  </si>
  <si>
    <t>Transportni in splošni stroški</t>
  </si>
  <si>
    <t>C) PREZRAČEVANJE</t>
  </si>
  <si>
    <t xml:space="preserve">Pravokotni in okrogli zračni kanali iz pocinkane pločevine, izdelani po predpisih,vključno s fazonskimi kosi, obešali ter tesnilnim in montažnim materialom.    </t>
  </si>
  <si>
    <t xml:space="preserve">Izolacija zračnega kanala z armacel Ac izolacijo za dušitev zvoka . </t>
  </si>
  <si>
    <t>Zidni nadometni ventilator za V=60 m3/h, s povratno loputo in časovnim relejem. Odgovarja proizvod S&amp;P tip EBB100T  ali Pichler tip Limodor LB/B-AP ali podoben</t>
  </si>
  <si>
    <t>Prezračevalna naprava z dovodnim in odvodnim ventilatorjem ter z rekuperatorjem in filtrom, z zunanjo kombinirano rešetko,proizvod Meltem tip W-WRK-K za V=100 m3/h</t>
  </si>
  <si>
    <t xml:space="preserve">kos </t>
  </si>
  <si>
    <r>
      <t xml:space="preserve">Izvedba izvrtin </t>
    </r>
    <r>
      <rPr>
        <sz val="10"/>
        <rFont val="Calibri"/>
        <family val="2"/>
      </rPr>
      <t>ф</t>
    </r>
    <r>
      <rPr>
        <sz val="10"/>
        <rFont val="Arial"/>
        <family val="2"/>
      </rPr>
      <t xml:space="preserve"> 120 mm v obstoječi zid debeline 40 cm za montažo naprav</t>
    </r>
  </si>
  <si>
    <t>Miniziranje vseh nezaščitenih kovinskih  delov po predhodnem čiščenju</t>
  </si>
  <si>
    <t xml:space="preserve">Pleskanje nosilnih elementov in delov kanalov z lakom </t>
  </si>
  <si>
    <t>Obratovalna navodila in sheme obratovanja</t>
  </si>
  <si>
    <t>Pripravljalna in zaključna dela, zarisovanje, poizkusni pogon, regulacija armatur</t>
  </si>
  <si>
    <t>Splošni in transportni stroški</t>
  </si>
  <si>
    <t>D) PRESTAVTEV OBSTOJEČIH NAPŠRAV ZA HLAJENJE</t>
  </si>
  <si>
    <t>Demontaža obstoječe split hladilne naprave, ponovna montaža, vključno s pritrdilnim in spojnim materialom, vakumiranje in vgradnja pripadajočih izoliranih cevovodov plinske in tekoče faze hladila. Oddaljenost notranje enote od zunanje je 7 m</t>
  </si>
  <si>
    <t>Plastični kanali dim 120x60mm za vgradnjo cevovodov hladila</t>
  </si>
  <si>
    <t>Konzola za montažo zunanje enote hladilne naprave</t>
  </si>
  <si>
    <r>
      <t xml:space="preserve">Odtočni cevovod </t>
    </r>
    <r>
      <rPr>
        <sz val="10"/>
        <rFont val="Calibri"/>
        <family val="2"/>
      </rPr>
      <t>ф 20mm</t>
    </r>
    <r>
      <rPr>
        <sz val="10"/>
        <rFont val="Arial"/>
        <family val="2"/>
      </rPr>
      <t xml:space="preserve"> za kondenzat vključno s pritrdilnim materialom</t>
    </r>
  </si>
  <si>
    <t>Navrtalni oklep iz trdega PVC DIN 3543-3 za cevi iz trdega PVC DIN 8062 za navrtavanje pod tlakom, vključno navrtavanje, PN  4, odcep DN 50 (PE63), glavna cev po distributerjevem arhivu (PE 160)</t>
  </si>
  <si>
    <t>Transportni in splošni manipulativni stroški</t>
  </si>
  <si>
    <t>Pripravljalna in zaključna dela,zarisovanje, poizkusni pogon, regulacija armatur</t>
  </si>
  <si>
    <t xml:space="preserve">Izkop, zasipavanje, sanacija ceste, so predmet gradbenih del na tej trasi </t>
  </si>
  <si>
    <r>
      <t xml:space="preserve">Opomba :Ves zgoraj opisani material vključuje dobavo in montažo, razen tam, kjer je izrecno napisano "samo montaža" ali pa "samo dobava" Izvajalec del mora po zaključku del dati izjavo o upoštevanju predpisov ter poleg navodil predati investitorju </t>
    </r>
    <r>
      <rPr>
        <b/>
        <sz val="10"/>
        <color indexed="53"/>
        <rFont val="Arial"/>
        <family val="2"/>
      </rPr>
      <t>izjave o skladnosti</t>
    </r>
    <r>
      <rPr>
        <sz val="10"/>
        <color indexed="53"/>
        <rFont val="Arial"/>
        <family val="2"/>
      </rPr>
      <t xml:space="preserve"> za vgrajeno opremo. Gradbena dela niso zajeta v popisu</t>
    </r>
  </si>
  <si>
    <t>A</t>
  </si>
  <si>
    <t>VODOVODNA INŠTALACIJA</t>
  </si>
  <si>
    <t>B</t>
  </si>
  <si>
    <t>OGREVANJE</t>
  </si>
  <si>
    <t>C</t>
  </si>
  <si>
    <t>PREZRAČEVANJE</t>
  </si>
  <si>
    <t>D</t>
  </si>
  <si>
    <t>ELEKTROMONTAŽNA DELA</t>
  </si>
  <si>
    <t>POSTAVKA</t>
  </si>
  <si>
    <t>KOLIČINA</t>
  </si>
  <si>
    <t>ENOTA</t>
  </si>
  <si>
    <t>CENA NA KOS BREZ DDV</t>
  </si>
  <si>
    <t>1. Prestavitev obstoječega podometnega električnega razdelilca</t>
  </si>
  <si>
    <t>-</t>
  </si>
  <si>
    <t>demontaža obstoječega razdelilca, štemanje, odvoz nadeponijo dotrajane električne elemente in dotrajan električni razdelilec</t>
  </si>
  <si>
    <t>dobava in montaža podometni, kovinski, modulni električni razdelilec, komplet z N in Pe zbiralko, din letvami za pritrditev elementov, 72 modulna</t>
  </si>
  <si>
    <t>glavno stikalo 63A</t>
  </si>
  <si>
    <t>1 fazni 10A avtomatski odklopnik B kategorije</t>
  </si>
  <si>
    <t>1 fazni 16A avtomatski odklopnik C kategorije</t>
  </si>
  <si>
    <t>tripolno odklopno stikalo na diferenčni tok 63/0,3A</t>
  </si>
  <si>
    <t>prenapetostni odvodnik razred II (C)</t>
  </si>
  <si>
    <t>drobni in vezni material</t>
  </si>
  <si>
    <t>%</t>
  </si>
  <si>
    <t>kpl</t>
  </si>
  <si>
    <t>2. Dobava in montaža vodovnega materiala</t>
  </si>
  <si>
    <t>triprekatni kovinski parapetni kanal, komplet z vsemi kotnimi, končnimi, pritrditvenimi in ozemljitvenimi elementi</t>
  </si>
  <si>
    <t>zaščitna instalacijska rebrasta cev za montažo v beton premera 16mm</t>
  </si>
  <si>
    <r>
      <t>P/f žica 1,5mm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(črna, modra, rumeno-zelena)</t>
    </r>
  </si>
  <si>
    <r>
      <t>P/f žica 2,5mm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(črna, modra, rumeno-zelena)</t>
    </r>
  </si>
  <si>
    <r>
      <t>P/f žica 6mm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(rumeno-zelena)</t>
    </r>
  </si>
  <si>
    <r>
      <t>NPI kabel 3x1,5mm</t>
    </r>
    <r>
      <rPr>
        <vertAlign val="superscript"/>
        <sz val="10"/>
        <rFont val="Arial CE"/>
        <family val="0"/>
      </rPr>
      <t>2</t>
    </r>
  </si>
  <si>
    <r>
      <t>NPI kabel 3x2,5mm</t>
    </r>
    <r>
      <rPr>
        <vertAlign val="superscript"/>
        <sz val="10"/>
        <rFont val="Arial CE"/>
        <family val="0"/>
      </rPr>
      <t>2</t>
    </r>
  </si>
  <si>
    <t>trojna šuko vtičnica za vgradnjo v parapetni kanal, komplet z nosilci in okrasnimi pokrovi</t>
  </si>
  <si>
    <t>enojna podometna šuko vtičnica komplet za dozo, nosilcem in okrasnim okvirjem</t>
  </si>
  <si>
    <t>podometna šuko vtičnica komplet za dozo, nosilcem in okrasnim okvirjem</t>
  </si>
  <si>
    <t>trojna UPS vtičnica za vgradnjo v parapetni kanal, komplet z nosilci in okrasnimi pokrovi</t>
  </si>
  <si>
    <t>dvojna UPS vtičnica za vgradnjo v parapetni kanal, komplet z nosilci in okrasnimi pokrovi</t>
  </si>
  <si>
    <t>enojna UPS vtičnica za vgradnjo v parapetni kanal, komplet z nosilci in okrasnimi pokrovi</t>
  </si>
  <si>
    <t>navadno podometno stikalo komplet za dozo, nosilcem in okrasnim okvirjem</t>
  </si>
  <si>
    <t>izmenično podometno stikalo komplet za dozo, nosilcem in okrasnim okvirjem</t>
  </si>
  <si>
    <t>križno podometno stikalo komplet za dozo, nosilcem in okrasnim okvirjem</t>
  </si>
  <si>
    <t>razni priklop manjših porabnikov (ventilarorjev in raznih manjših elementov strojnih instalacij) komplet s priključno dozo in priključnimi sponkami</t>
  </si>
  <si>
    <r>
      <t xml:space="preserve">podometna razdelilna doza </t>
    </r>
    <r>
      <rPr>
        <sz val="10"/>
        <rFont val="Arial"/>
        <family val="2"/>
      </rPr>
      <t>100x150</t>
    </r>
  </si>
  <si>
    <t xml:space="preserve">Prikazovalnik vrstnega reda METEO Turn o matic s sledečimi komponentami: </t>
  </si>
  <si>
    <t>Stenski podajalnik lističev</t>
  </si>
  <si>
    <t>Daljunski prožilnik vrstnega reda z displejem</t>
  </si>
  <si>
    <t>ustrezen računalniški program</t>
  </si>
  <si>
    <t>dvovrstični stenski monitor</t>
  </si>
  <si>
    <t>izdelava prepriprav za namestitev nadzornih kamer v Wcju</t>
  </si>
  <si>
    <t>Demontaža in ponovna montaža obstoječe zvočno-klicne naprave, ter dograditev še dveh zvočnikov na drugi govorni kanal za usmerjanje pacienta v Wcju</t>
  </si>
  <si>
    <t>IR senzor gibanja nadometni 270°</t>
  </si>
  <si>
    <t>3. Dobava in montaža svetilk komplet z žarnicami</t>
  </si>
  <si>
    <t>Intra GYON C GL 1x28W EB</t>
  </si>
  <si>
    <t>Intra TARO C PR 2x35W EB</t>
  </si>
  <si>
    <t>Intra ROTA C GL 2x54W EB</t>
  </si>
  <si>
    <t>Stropna svetilka INTRA CLUB 1x16W 2D GR8 IP54</t>
  </si>
  <si>
    <t>varnostna svetilka 11W</t>
  </si>
  <si>
    <t>varnostna svetilka 8W</t>
  </si>
  <si>
    <t>4. Dobava in montaža vodovnega materiala telekomunikacij</t>
  </si>
  <si>
    <t>UTP kabel cat 5a</t>
  </si>
  <si>
    <t>dvojna podatkovna vtičnica cat 6 (2xRJ45) za vgradnjo v parapetni kanal, komplet z nosilci in okrasnimi pokrovi</t>
  </si>
  <si>
    <t>direktni priklop laboratorijskega aparata</t>
  </si>
  <si>
    <t>omara strukturiranega ožičenja v sestavi:</t>
  </si>
  <si>
    <t>omara višine 42U dim 800x800x2000mm, s stranicami, steklenimi vrati, stabilizacijskimi nogami in koleščki komplet in napajalnim modulom 6 vtičnic s prenapetostno zaščito</t>
  </si>
  <si>
    <t>fiksna polica</t>
  </si>
  <si>
    <t>optični delilnik 24</t>
  </si>
  <si>
    <t>delilni panel 24xRJ45</t>
  </si>
  <si>
    <t>Stikalnik (swich) 10/100/1000 24 portni</t>
  </si>
  <si>
    <t>organizator kablov</t>
  </si>
  <si>
    <t>povezovalni kabli FTP cat 6 l=1,5m</t>
  </si>
  <si>
    <t>meritve FTP CAT 5a s certifikatom</t>
  </si>
  <si>
    <t>UPS enota za vgradnjo v rack omaro 4kVA in avtonomijo 30min</t>
  </si>
  <si>
    <t>5. Ostalo</t>
  </si>
  <si>
    <t>Meritve električnihe instalacij - kratkostične zanke, okvarne zanke, delavanja zaščite</t>
  </si>
  <si>
    <t>merjenje delovanja varnostne razsvetljave in izdaja certifikata s strani kreditirane in pooblaščene osebe</t>
  </si>
  <si>
    <t>pomoč zidarjev (vrtanje, štemanje, krpanje, …)</t>
  </si>
  <si>
    <t xml:space="preserve">Dobava in polaganje stenskih keramičnih ploščic velikosti 20 x 20 cm s polaganjem v vodoodporno lepilo vključno z zastičenjem reg. Vzorec po izbiri projektanta. Fugirna masa sanitarna, primerna za agresivno čiščenje  - urinski laboratorij. </t>
  </si>
  <si>
    <t xml:space="preserve">Dobava in polaganje talnih nedrsečih keramičnih ploščic I. kvalitete na armirani cementni estrih, komplet z zastičenjem fugm ob zidu s trajno plastično fugirno maso, vzorce izbere projektant. Fugirna masa , primerna za agresivno čiščenje - urinski laboratorij. </t>
  </si>
  <si>
    <t>Kompletno stranišče ZA INVALIDE, ki se sestoji iz WC školjke s spodnjim izlivom izdelane iz bele sanitarne keramike, s plastičnim pokrovom ,z nadometnim izplakovalnim kotličkom, z veznimi cevmi,z ventilom ter s tesnilnim in pritrdilnim materialom</t>
  </si>
  <si>
    <t>Vodovodna oprema odtočnega korita (dobava v opremi) s ponikljanim sifonom z odtočnim ventilom s čepom,s stoječo enoročno mešalno baterijo za toplo in hladno vodo,s kotnima ventiloma s pritrdilnim in tesnilnim materialom</t>
  </si>
  <si>
    <t xml:space="preserve">Ogledalo, dim 600x400mmm s pritrdilnim      materialom </t>
  </si>
  <si>
    <t>Stensko držalo - konzola za invalida - vgradnja ob WC školjki.</t>
  </si>
  <si>
    <t>PRESTAVTEV OBSTOJEČIH NAPRAV ZA HLAJENJE</t>
  </si>
  <si>
    <t>OBNOVA STOPNIŠČA do laboratorija</t>
  </si>
  <si>
    <t xml:space="preserve">OBNOVA STOPNIŠČA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</si>
</sst>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#,###,##0.000"/>
    <numFmt numFmtId="181" formatCode="###,###,##0.00"/>
    <numFmt numFmtId="182" formatCode="_-* #,##0.00\ [$€]_-;\-* #,##0.00\ [$€]_-;_-* &quot;-&quot;??\ [$€]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10"/>
      <name val="Symbol"/>
      <family val="1"/>
    </font>
    <font>
      <sz val="10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0" applyFon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31" fillId="16" borderId="8" applyNumberFormat="0" applyAlignment="0" applyProtection="0"/>
    <xf numFmtId="0" fontId="32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7" borderId="8" applyNumberFormat="0" applyAlignment="0" applyProtection="0"/>
    <xf numFmtId="0" fontId="3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 quotePrefix="1">
      <alignment horizontal="left"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8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 quotePrefix="1">
      <alignment horizontal="left" vertical="top"/>
    </xf>
    <xf numFmtId="18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49" fontId="15" fillId="0" borderId="0" xfId="34" applyNumberFormat="1" applyFont="1" applyBorder="1" applyAlignment="1" applyProtection="1">
      <alignment wrapText="1"/>
      <protection locked="0"/>
    </xf>
    <xf numFmtId="182" fontId="15" fillId="0" borderId="0" xfId="34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82" fontId="14" fillId="0" borderId="0" xfId="34" applyNumberFormat="1" applyFont="1" applyFill="1" applyBorder="1" applyAlignment="1" applyProtection="1">
      <alignment/>
      <protection/>
    </xf>
    <xf numFmtId="182" fontId="14" fillId="0" borderId="0" xfId="34" applyNumberFormat="1" applyFont="1" applyFill="1" applyBorder="1" applyAlignment="1">
      <alignment/>
    </xf>
    <xf numFmtId="49" fontId="15" fillId="0" borderId="0" xfId="34" applyNumberFormat="1" applyFont="1" applyFill="1" applyBorder="1" applyAlignment="1" applyProtection="1">
      <alignment horizontal="right" vertical="top" wrapText="1"/>
      <protection locked="0"/>
    </xf>
    <xf numFmtId="49" fontId="15" fillId="0" borderId="10" xfId="34" applyNumberFormat="1" applyFont="1" applyFill="1" applyBorder="1" applyAlignment="1" applyProtection="1">
      <alignment horizontal="right" vertical="top" wrapText="1"/>
      <protection/>
    </xf>
    <xf numFmtId="0" fontId="14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10" xfId="0" applyFont="1" applyFill="1" applyBorder="1" applyAlignment="1" applyProtection="1">
      <alignment/>
      <protection/>
    </xf>
    <xf numFmtId="182" fontId="14" fillId="0" borderId="10" xfId="34" applyNumberFormat="1" applyFont="1" applyFill="1" applyBorder="1" applyAlignment="1" applyProtection="1">
      <alignment/>
      <protection/>
    </xf>
    <xf numFmtId="182" fontId="14" fillId="0" borderId="10" xfId="34" applyNumberFormat="1" applyFont="1" applyFill="1" applyBorder="1" applyAlignment="1" applyProtection="1">
      <alignment/>
      <protection locked="0"/>
    </xf>
    <xf numFmtId="182" fontId="14" fillId="0" borderId="10" xfId="34" applyNumberFormat="1" applyFont="1" applyFill="1" applyBorder="1" applyAlignment="1" applyProtection="1">
      <alignment/>
      <protection locked="0"/>
    </xf>
    <xf numFmtId="49" fontId="15" fillId="0" borderId="11" xfId="34" applyNumberFormat="1" applyFont="1" applyFill="1" applyBorder="1" applyAlignment="1" applyProtection="1">
      <alignment horizontal="right" vertical="top" wrapText="1"/>
      <protection locked="0"/>
    </xf>
    <xf numFmtId="49" fontId="15" fillId="0" borderId="12" xfId="34" applyNumberFormat="1" applyFont="1" applyFill="1" applyBorder="1" applyAlignment="1" applyProtection="1">
      <alignment horizontal="right" vertical="top" wrapText="1"/>
      <protection/>
    </xf>
    <xf numFmtId="0" fontId="14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2" xfId="0" applyFont="1" applyFill="1" applyBorder="1" applyAlignment="1" applyProtection="1">
      <alignment/>
      <protection/>
    </xf>
    <xf numFmtId="182" fontId="14" fillId="0" borderId="12" xfId="34" applyNumberFormat="1" applyFont="1" applyFill="1" applyBorder="1" applyAlignment="1" applyProtection="1">
      <alignment/>
      <protection/>
    </xf>
    <xf numFmtId="182" fontId="14" fillId="0" borderId="12" xfId="34" applyNumberFormat="1" applyFont="1" applyFill="1" applyBorder="1" applyAlignment="1" applyProtection="1">
      <alignment/>
      <protection locked="0"/>
    </xf>
    <xf numFmtId="182" fontId="14" fillId="0" borderId="12" xfId="34" applyNumberFormat="1" applyFont="1" applyFill="1" applyBorder="1" applyAlignment="1" applyProtection="1">
      <alignment/>
      <protection locked="0"/>
    </xf>
    <xf numFmtId="182" fontId="14" fillId="0" borderId="0" xfId="34" applyNumberFormat="1" applyFont="1" applyFill="1" applyBorder="1" applyAlignment="1" applyProtection="1">
      <alignment/>
      <protection locked="0"/>
    </xf>
    <xf numFmtId="182" fontId="16" fillId="0" borderId="0" xfId="34" applyNumberFormat="1" applyFont="1" applyFill="1" applyBorder="1" applyAlignment="1" applyProtection="1">
      <alignment/>
      <protection locked="0"/>
    </xf>
    <xf numFmtId="182" fontId="14" fillId="0" borderId="0" xfId="34" applyNumberFormat="1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right"/>
    </xf>
    <xf numFmtId="49" fontId="15" fillId="0" borderId="13" xfId="34" applyNumberFormat="1" applyFont="1" applyFill="1" applyBorder="1" applyAlignment="1" applyProtection="1">
      <alignment horizontal="right" vertical="top" wrapText="1"/>
      <protection/>
    </xf>
    <xf numFmtId="0" fontId="1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/>
      <protection/>
    </xf>
    <xf numFmtId="182" fontId="14" fillId="0" borderId="13" xfId="34" applyNumberFormat="1" applyFont="1" applyFill="1" applyBorder="1" applyAlignment="1" applyProtection="1">
      <alignment/>
      <protection/>
    </xf>
    <xf numFmtId="182" fontId="14" fillId="0" borderId="13" xfId="34" applyNumberFormat="1" applyFont="1" applyFill="1" applyBorder="1" applyAlignment="1" applyProtection="1">
      <alignment/>
      <protection locked="0"/>
    </xf>
    <xf numFmtId="182" fontId="14" fillId="0" borderId="13" xfId="34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justify" vertical="top" wrapText="1"/>
      <protection/>
    </xf>
    <xf numFmtId="49" fontId="14" fillId="0" borderId="10" xfId="0" applyNumberFormat="1" applyFont="1" applyFill="1" applyBorder="1" applyAlignment="1" applyProtection="1">
      <alignment horizontal="left" vertical="top" wrapText="1"/>
      <protection/>
    </xf>
    <xf numFmtId="182" fontId="14" fillId="0" borderId="0" xfId="3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82" fontId="14" fillId="0" borderId="0" xfId="34" applyNumberFormat="1" applyFont="1" applyFill="1" applyBorder="1" applyAlignment="1" applyProtection="1">
      <alignment/>
      <protection locked="0"/>
    </xf>
    <xf numFmtId="49" fontId="15" fillId="0" borderId="0" xfId="34" applyNumberFormat="1" applyFont="1" applyBorder="1" applyAlignment="1" applyProtection="1">
      <alignment horizontal="right" vertical="top" wrapText="1"/>
      <protection locked="0"/>
    </xf>
    <xf numFmtId="49" fontId="15" fillId="0" borderId="10" xfId="34" applyNumberFormat="1" applyFont="1" applyBorder="1" applyAlignment="1" applyProtection="1">
      <alignment horizontal="right" vertical="top" wrapText="1"/>
      <protection/>
    </xf>
    <xf numFmtId="49" fontId="14" fillId="0" borderId="10" xfId="0" applyNumberFormat="1" applyFont="1" applyBorder="1" applyAlignment="1" applyProtection="1">
      <alignment horizontal="justify" vertical="top" wrapText="1"/>
      <protection/>
    </xf>
    <xf numFmtId="49" fontId="15" fillId="0" borderId="14" xfId="34" applyNumberFormat="1" applyFont="1" applyFill="1" applyBorder="1" applyAlignment="1" applyProtection="1">
      <alignment horizontal="right" vertical="top" wrapText="1"/>
      <protection/>
    </xf>
    <xf numFmtId="49" fontId="14" fillId="0" borderId="14" xfId="0" applyNumberFormat="1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/>
      <protection/>
    </xf>
    <xf numFmtId="182" fontId="14" fillId="0" borderId="14" xfId="34" applyNumberFormat="1" applyFont="1" applyFill="1" applyBorder="1" applyAlignment="1" applyProtection="1">
      <alignment/>
      <protection/>
    </xf>
    <xf numFmtId="182" fontId="14" fillId="0" borderId="14" xfId="34" applyNumberFormat="1" applyFont="1" applyFill="1" applyBorder="1" applyAlignment="1" applyProtection="1">
      <alignment/>
      <protection locked="0"/>
    </xf>
    <xf numFmtId="182" fontId="14" fillId="0" borderId="14" xfId="34" applyNumberFormat="1" applyFont="1" applyFill="1" applyBorder="1" applyAlignment="1" applyProtection="1">
      <alignment/>
      <protection locked="0"/>
    </xf>
    <xf numFmtId="49" fontId="15" fillId="0" borderId="11" xfId="34" applyNumberFormat="1" applyFont="1" applyBorder="1" applyAlignment="1" applyProtection="1">
      <alignment horizontal="right" vertical="top" wrapText="1"/>
      <protection locked="0"/>
    </xf>
    <xf numFmtId="49" fontId="15" fillId="0" borderId="11" xfId="34" applyNumberFormat="1" applyFont="1" applyFill="1" applyBorder="1" applyAlignment="1" applyProtection="1">
      <alignment horizontal="right" vertical="top" wrapText="1"/>
      <protection/>
    </xf>
    <xf numFmtId="49" fontId="14" fillId="0" borderId="11" xfId="0" applyNumberFormat="1" applyFont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/>
      <protection/>
    </xf>
    <xf numFmtId="182" fontId="14" fillId="0" borderId="11" xfId="34" applyNumberFormat="1" applyFont="1" applyFill="1" applyBorder="1" applyAlignment="1" applyProtection="1">
      <alignment/>
      <protection/>
    </xf>
    <xf numFmtId="182" fontId="14" fillId="0" borderId="11" xfId="34" applyNumberFormat="1" applyFont="1" applyFill="1" applyBorder="1" applyAlignment="1" applyProtection="1">
      <alignment/>
      <protection locked="0"/>
    </xf>
    <xf numFmtId="182" fontId="14" fillId="0" borderId="11" xfId="34" applyNumberFormat="1" applyFont="1" applyFill="1" applyBorder="1" applyAlignment="1" applyProtection="1">
      <alignment/>
      <protection locked="0"/>
    </xf>
    <xf numFmtId="0" fontId="16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82" fontId="14" fillId="0" borderId="15" xfId="34" applyNumberFormat="1" applyFont="1" applyFill="1" applyBorder="1" applyAlignment="1">
      <alignment/>
    </xf>
    <xf numFmtId="182" fontId="14" fillId="0" borderId="15" xfId="34" applyNumberFormat="1" applyFont="1" applyBorder="1" applyAlignment="1" applyProtection="1">
      <alignment/>
      <protection locked="0"/>
    </xf>
    <xf numFmtId="182" fontId="16" fillId="0" borderId="15" xfId="34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2" fontId="14" fillId="0" borderId="0" xfId="34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left" indent="3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>
      <alignment horizontal="left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5" name="Line 5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6" name="Line 6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7" name="Line 7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8" name="Line 8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9" name="Line 9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0" name="Line 10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2" name="Line 12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3" name="Line 13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4" name="Line 14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5" name="Line 15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" name="Line 16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" name="Line 17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" name="Line 18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" name="Line 19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" name="Line 20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" name="Line 21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" name="Line 22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3" name="Line 23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4" name="Line 24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8" name="Line 28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9" name="Line 29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0" name="Line 30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1" name="Line 31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2" name="Line 32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3" name="Line 33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4" name="Line 34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5" name="Line 35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6" name="Line 36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7" name="Line 37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8" name="Line 38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9" name="Line 39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40" name="Line 40"/>
        <xdr:cNvSpPr>
          <a:spLocks/>
        </xdr:cNvSpPr>
      </xdr:nvSpPr>
      <xdr:spPr>
        <a:xfrm>
          <a:off x="2743200" y="206978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1" name="Line 41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2" name="Line 42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3" name="Line 43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4" name="Line 44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5" name="Line 45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6" name="Line 46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7" name="Line 47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8" name="Line 48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49" name="Line 49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0" name="Line 50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1" name="Line 51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2" name="Line 52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3" name="Line 53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4" name="Line 54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5" name="Line 55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6" name="Line 56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7" name="Line 57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8" name="Line 58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59" name="Line 59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0" name="Line 60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1" name="Line 61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2" name="Line 62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3" name="Line 63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4" name="Line 64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5" name="Line 65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6" name="Line 66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7" name="Line 67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8" name="Line 68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69" name="Line 69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0" name="Line 70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1" name="Line 71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2" name="Line 72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3" name="Line 73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4" name="Line 74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5" name="Line 75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6" name="Line 76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7" name="Line 77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8" name="Line 78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79" name="Line 79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80" name="Line 80"/>
        <xdr:cNvSpPr>
          <a:spLocks/>
        </xdr:cNvSpPr>
      </xdr:nvSpPr>
      <xdr:spPr>
        <a:xfrm>
          <a:off x="2743200" y="232886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1" name="Line 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2" name="Line 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3" name="Line 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" name="Line 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" name="Line 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" name="Line 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7" name="Line 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8" name="Line 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9" name="Line 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0" name="Line 1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1" name="Line 1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2" name="Line 1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" name="Line 1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" name="Line 1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5" name="Line 1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6" name="Line 1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7" name="Line 1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8" name="Line 1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" name="Line 1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0" name="Line 2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1" name="Line 2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2" name="Line 2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3" name="Line 2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4" name="Line 2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" name="Line 2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" name="Line 2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7" name="Line 2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8" name="Line 2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9" name="Line 2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" name="Line 3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" name="Line 3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2" name="Line 3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3" name="Line 3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4" name="Line 3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5" name="Line 3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" name="Line 3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" name="Line 3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8" name="Line 3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9" name="Line 3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0" name="Line 4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1" name="Line 4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" name="Line 4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" name="Line 4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" name="Line 4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5" name="Line 4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6" name="Line 4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7" name="Line 4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" name="Line 4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" name="Line 4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0" name="Line 5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1" name="Line 5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2" name="Line 5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3" name="Line 5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" name="Line 5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5" name="Line 5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6" name="Line 5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7" name="Line 5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8" name="Line 5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9" name="Line 5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" name="Line 6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" name="Line 6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" name="Line 6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3" name="Line 6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4" name="Line 6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5" name="Line 6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" name="Line 6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" name="Line 6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8" name="Line 6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9" name="Line 6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0" name="Line 7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1" name="Line 71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" name="Line 72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3" name="Line 73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4" name="Line 74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5" name="Line 75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6" name="Line 76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7" name="Line 77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" name="Line 78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" name="Line 79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" name="Line 80"/>
        <xdr:cNvSpPr>
          <a:spLocks/>
        </xdr:cNvSpPr>
      </xdr:nvSpPr>
      <xdr:spPr>
        <a:xfrm>
          <a:off x="3190875" y="245840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view="pageLayout" workbookViewId="0" topLeftCell="A1">
      <selection activeCell="B29" sqref="B29"/>
    </sheetView>
  </sheetViews>
  <sheetFormatPr defaultColWidth="9.140625" defaultRowHeight="12.75"/>
  <cols>
    <col min="2" max="2" width="13.140625" style="0" customWidth="1"/>
    <col min="3" max="3" width="4.57421875" style="0" customWidth="1"/>
    <col min="7" max="7" width="18.7109375" style="0" customWidth="1"/>
    <col min="9" max="9" width="12.140625" style="0" customWidth="1"/>
  </cols>
  <sheetData>
    <row r="1" ht="12.75">
      <c r="C1" s="18"/>
    </row>
    <row r="3" spans="2:4" ht="12.75">
      <c r="B3" s="15" t="s">
        <v>65</v>
      </c>
      <c r="D3" s="15" t="s">
        <v>73</v>
      </c>
    </row>
    <row r="5" spans="2:4" ht="15">
      <c r="B5" s="15" t="s">
        <v>66</v>
      </c>
      <c r="D5" s="16" t="s">
        <v>69</v>
      </c>
    </row>
    <row r="6" ht="15">
      <c r="D6" s="16" t="s">
        <v>70</v>
      </c>
    </row>
    <row r="7" ht="12.75">
      <c r="D7" s="15"/>
    </row>
    <row r="8" ht="12.75">
      <c r="D8" s="15"/>
    </row>
    <row r="9" ht="12.75">
      <c r="D9" s="15"/>
    </row>
    <row r="10" spans="2:5" ht="12.75">
      <c r="B10" s="15" t="s">
        <v>68</v>
      </c>
      <c r="D10" s="15" t="s">
        <v>71</v>
      </c>
      <c r="E10" s="17" t="s">
        <v>74</v>
      </c>
    </row>
    <row r="11" spans="2:4" ht="12.75">
      <c r="B11" s="15" t="s">
        <v>67</v>
      </c>
      <c r="D11" s="15" t="s">
        <v>72</v>
      </c>
    </row>
    <row r="22" ht="15.75">
      <c r="B22" s="20" t="s">
        <v>75</v>
      </c>
    </row>
    <row r="24" ht="20.25">
      <c r="B24" s="19" t="s">
        <v>76</v>
      </c>
    </row>
    <row r="26" spans="2:7" ht="12.75">
      <c r="B26" t="s">
        <v>5</v>
      </c>
      <c r="G26">
        <f>'GRADBENA DELA'!F87</f>
        <v>0</v>
      </c>
    </row>
    <row r="27" spans="2:7" ht="12.75">
      <c r="B27" t="s">
        <v>38</v>
      </c>
      <c r="G27">
        <f>'OBRTNIŠKA DELA'!F39</f>
        <v>0</v>
      </c>
    </row>
    <row r="28" spans="2:7" ht="12.75">
      <c r="B28" s="15" t="s">
        <v>339</v>
      </c>
      <c r="G28">
        <f>'STOPNIŠČE '!F43</f>
        <v>0</v>
      </c>
    </row>
    <row r="30" spans="2:7" ht="12.75">
      <c r="B30" t="s">
        <v>78</v>
      </c>
      <c r="G30">
        <f>'STROJNE INŠTALACIJE'!F240</f>
        <v>0</v>
      </c>
    </row>
    <row r="31" spans="2:7" ht="12.75">
      <c r="B31" t="s">
        <v>79</v>
      </c>
      <c r="G31">
        <f>'ELEKTRIČNE INŠTALACIJE'!G79</f>
        <v>0</v>
      </c>
    </row>
    <row r="34" spans="2:7" ht="15.75">
      <c r="B34" s="20" t="s">
        <v>77</v>
      </c>
      <c r="G34">
        <f>SUM(G26:G33)</f>
        <v>0</v>
      </c>
    </row>
    <row r="35" spans="2:7" ht="12.75">
      <c r="B35" s="15" t="s">
        <v>134</v>
      </c>
      <c r="G35">
        <f>G34*0.2</f>
        <v>0</v>
      </c>
    </row>
    <row r="36" spans="2:7" ht="15">
      <c r="B36" s="16" t="s">
        <v>135</v>
      </c>
      <c r="C36" s="18"/>
      <c r="D36" s="18"/>
      <c r="E36" s="18"/>
      <c r="F36" s="18"/>
      <c r="G36" s="16">
        <f>SUM(G34:G35)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22">
      <selection activeCell="E29" sqref="E29"/>
    </sheetView>
  </sheetViews>
  <sheetFormatPr defaultColWidth="9.140625" defaultRowHeight="12.75"/>
  <cols>
    <col min="1" max="1" width="9.421875" style="6" customWidth="1"/>
    <col min="2" max="2" width="28.8515625" style="3" customWidth="1"/>
    <col min="3" max="3" width="5.421875" style="0" customWidth="1"/>
    <col min="4" max="4" width="10.421875" style="4" customWidth="1"/>
    <col min="5" max="5" width="12.57421875" style="1" customWidth="1"/>
    <col min="6" max="6" width="14.140625" style="5" customWidth="1"/>
    <col min="7" max="7" width="5.28125" style="5" customWidth="1"/>
    <col min="8" max="8" width="13.57421875" style="5" customWidth="1"/>
    <col min="9" max="9" width="8.00390625" style="1" customWidth="1"/>
    <col min="10" max="10" width="5.421875" style="0" customWidth="1"/>
    <col min="11" max="11" width="7.8515625" style="1" customWidth="1"/>
    <col min="12" max="12" width="8.140625" style="1" customWidth="1"/>
    <col min="13" max="13" width="8.00390625" style="1" customWidth="1"/>
    <col min="14" max="14" width="13.57421875" style="0" customWidth="1"/>
  </cols>
  <sheetData>
    <row r="1" spans="2:6" ht="12.75">
      <c r="B1" s="3" t="s">
        <v>0</v>
      </c>
      <c r="C1" t="s">
        <v>1</v>
      </c>
      <c r="D1" s="4" t="s">
        <v>2</v>
      </c>
      <c r="E1" s="1" t="s">
        <v>3</v>
      </c>
      <c r="F1" s="5" t="s">
        <v>4</v>
      </c>
    </row>
    <row r="3" spans="1:2" ht="15">
      <c r="A3" s="13" t="s">
        <v>81</v>
      </c>
      <c r="B3" s="8" t="s">
        <v>5</v>
      </c>
    </row>
    <row r="4" spans="1:2" ht="15">
      <c r="A4" s="10"/>
      <c r="B4" s="8"/>
    </row>
    <row r="5" spans="1:2" ht="15">
      <c r="A5" s="24" t="s">
        <v>54</v>
      </c>
      <c r="B5" s="8" t="s">
        <v>6</v>
      </c>
    </row>
    <row r="6" ht="12.75">
      <c r="A6" s="2"/>
    </row>
    <row r="7" spans="1:2" ht="63.75">
      <c r="A7" s="2"/>
      <c r="B7" s="7" t="s">
        <v>136</v>
      </c>
    </row>
    <row r="8" ht="12.75">
      <c r="A8" s="2"/>
    </row>
    <row r="9" spans="1:6" ht="12.75">
      <c r="A9" s="14" t="s">
        <v>82</v>
      </c>
      <c r="B9" s="7" t="s">
        <v>137</v>
      </c>
      <c r="C9" t="s">
        <v>7</v>
      </c>
      <c r="D9" s="4">
        <v>81.9</v>
      </c>
      <c r="E9" s="21"/>
      <c r="F9" s="5">
        <f>E9*D9</f>
        <v>0</v>
      </c>
    </row>
    <row r="10" ht="12.75">
      <c r="A10" s="2"/>
    </row>
    <row r="11" spans="1:6" ht="38.25">
      <c r="A11" s="9" t="s">
        <v>83</v>
      </c>
      <c r="B11" s="7" t="s">
        <v>138</v>
      </c>
      <c r="C11" t="s">
        <v>7</v>
      </c>
      <c r="D11" s="4">
        <v>2.1</v>
      </c>
      <c r="F11" s="5">
        <f aca="true" t="shared" si="0" ref="F11:F31">E11*D11</f>
        <v>0</v>
      </c>
    </row>
    <row r="12" ht="12.75">
      <c r="A12" s="2"/>
    </row>
    <row r="13" spans="1:6" ht="25.5">
      <c r="A13" s="9" t="s">
        <v>84</v>
      </c>
      <c r="B13" s="7" t="s">
        <v>139</v>
      </c>
      <c r="C13" t="s">
        <v>7</v>
      </c>
      <c r="D13" s="4">
        <v>12.8</v>
      </c>
      <c r="F13" s="5">
        <f t="shared" si="0"/>
        <v>0</v>
      </c>
    </row>
    <row r="14" ht="12.75">
      <c r="A14" s="2"/>
    </row>
    <row r="15" spans="1:6" ht="25.5">
      <c r="A15" s="9" t="s">
        <v>85</v>
      </c>
      <c r="B15" s="3" t="s">
        <v>8</v>
      </c>
      <c r="C15" t="s">
        <v>9</v>
      </c>
      <c r="D15" s="4">
        <v>7</v>
      </c>
      <c r="F15" s="5">
        <f t="shared" si="0"/>
        <v>0</v>
      </c>
    </row>
    <row r="16" ht="12.75">
      <c r="A16" s="2"/>
    </row>
    <row r="17" spans="1:6" ht="25.5">
      <c r="A17" s="9" t="s">
        <v>86</v>
      </c>
      <c r="B17" s="3" t="s">
        <v>10</v>
      </c>
      <c r="C17" t="s">
        <v>9</v>
      </c>
      <c r="D17" s="4">
        <v>1</v>
      </c>
      <c r="F17" s="5">
        <f t="shared" si="0"/>
        <v>0</v>
      </c>
    </row>
    <row r="18" ht="12.75">
      <c r="A18" s="2"/>
    </row>
    <row r="19" spans="1:6" ht="25.5">
      <c r="A19" s="9" t="s">
        <v>87</v>
      </c>
      <c r="B19" s="3" t="s">
        <v>11</v>
      </c>
      <c r="C19" t="s">
        <v>12</v>
      </c>
      <c r="D19" s="4">
        <v>40</v>
      </c>
      <c r="F19" s="5">
        <f t="shared" si="0"/>
        <v>0</v>
      </c>
    </row>
    <row r="20" ht="12.75">
      <c r="A20" s="2"/>
    </row>
    <row r="21" spans="1:6" ht="25.5">
      <c r="A21" s="9" t="s">
        <v>88</v>
      </c>
      <c r="B21" s="7" t="s">
        <v>140</v>
      </c>
      <c r="C21" t="s">
        <v>12</v>
      </c>
      <c r="D21" s="4">
        <v>40</v>
      </c>
      <c r="F21" s="5">
        <f t="shared" si="0"/>
        <v>0</v>
      </c>
    </row>
    <row r="22" ht="12.75">
      <c r="A22" s="2"/>
    </row>
    <row r="23" spans="1:6" ht="38.25">
      <c r="A23" s="9" t="s">
        <v>89</v>
      </c>
      <c r="B23" s="7" t="s">
        <v>141</v>
      </c>
      <c r="C23" t="s">
        <v>7</v>
      </c>
      <c r="D23" s="4">
        <v>22.7</v>
      </c>
      <c r="F23" s="5">
        <f t="shared" si="0"/>
        <v>0</v>
      </c>
    </row>
    <row r="24" ht="12.75">
      <c r="A24" s="2"/>
    </row>
    <row r="25" spans="1:6" ht="25.5">
      <c r="A25" s="9" t="s">
        <v>90</v>
      </c>
      <c r="B25" s="3" t="s">
        <v>13</v>
      </c>
      <c r="C25" t="s">
        <v>14</v>
      </c>
      <c r="D25" s="4">
        <v>1.2</v>
      </c>
      <c r="F25" s="5">
        <f t="shared" si="0"/>
        <v>0</v>
      </c>
    </row>
    <row r="26" ht="12.75">
      <c r="A26" s="2"/>
    </row>
    <row r="27" spans="1:6" ht="25.5">
      <c r="A27" s="9" t="s">
        <v>91</v>
      </c>
      <c r="B27" s="3" t="s">
        <v>15</v>
      </c>
      <c r="C27" t="s">
        <v>14</v>
      </c>
      <c r="D27" s="4">
        <v>4.4</v>
      </c>
      <c r="F27" s="5">
        <f t="shared" si="0"/>
        <v>0</v>
      </c>
    </row>
    <row r="28" ht="12.75">
      <c r="A28" s="2"/>
    </row>
    <row r="29" spans="1:6" ht="38.25">
      <c r="A29" s="9" t="s">
        <v>92</v>
      </c>
      <c r="B29" s="3" t="s">
        <v>16</v>
      </c>
      <c r="C29" t="s">
        <v>14</v>
      </c>
      <c r="D29" s="4">
        <v>5</v>
      </c>
      <c r="F29" s="5">
        <f t="shared" si="0"/>
        <v>0</v>
      </c>
    </row>
    <row r="30" ht="12.75">
      <c r="A30" s="2"/>
    </row>
    <row r="31" spans="1:6" ht="12.75">
      <c r="A31" s="9" t="s">
        <v>93</v>
      </c>
      <c r="B31" s="3" t="s">
        <v>17</v>
      </c>
      <c r="C31" t="s">
        <v>7</v>
      </c>
      <c r="D31" s="4">
        <v>35.7</v>
      </c>
      <c r="F31" s="5">
        <f t="shared" si="0"/>
        <v>0</v>
      </c>
    </row>
    <row r="32" ht="12.75">
      <c r="A32" s="2"/>
    </row>
    <row r="33" spans="1:6" ht="15">
      <c r="A33" s="2"/>
      <c r="B33" s="8" t="s">
        <v>77</v>
      </c>
      <c r="F33" s="22">
        <f>SUM(F9:F32)</f>
        <v>0</v>
      </c>
    </row>
    <row r="34" ht="12.75">
      <c r="A34" s="2"/>
    </row>
    <row r="35" spans="1:6" ht="15">
      <c r="A35" s="24" t="s">
        <v>55</v>
      </c>
      <c r="B35" s="8" t="s">
        <v>18</v>
      </c>
      <c r="F35" s="22"/>
    </row>
    <row r="36" ht="12.75">
      <c r="A36" s="2"/>
    </row>
    <row r="37" spans="1:6" ht="63.75">
      <c r="A37" s="14" t="s">
        <v>94</v>
      </c>
      <c r="B37" s="7" t="s">
        <v>142</v>
      </c>
      <c r="C37" t="s">
        <v>14</v>
      </c>
      <c r="D37" s="4">
        <v>1.8</v>
      </c>
      <c r="F37" s="5">
        <f>E37*D37</f>
        <v>0</v>
      </c>
    </row>
    <row r="38" ht="12.75">
      <c r="A38" s="2"/>
    </row>
    <row r="39" spans="1:6" ht="38.25">
      <c r="A39" s="9" t="s">
        <v>95</v>
      </c>
      <c r="B39" s="3" t="s">
        <v>19</v>
      </c>
      <c r="C39" t="s">
        <v>20</v>
      </c>
      <c r="D39" s="4">
        <v>300</v>
      </c>
      <c r="F39" s="5">
        <f>E39*D39</f>
        <v>0</v>
      </c>
    </row>
    <row r="40" ht="12.75">
      <c r="A40" s="2"/>
    </row>
    <row r="41" spans="1:6" ht="15">
      <c r="A41" s="2"/>
      <c r="B41" s="8" t="s">
        <v>77</v>
      </c>
      <c r="C41" s="16"/>
      <c r="D41" s="25"/>
      <c r="E41" s="26"/>
      <c r="F41" s="22">
        <f>SUM(F37:F40)</f>
        <v>0</v>
      </c>
    </row>
    <row r="42" ht="12.75">
      <c r="A42" s="2"/>
    </row>
    <row r="43" spans="1:2" ht="15">
      <c r="A43" s="27" t="s">
        <v>56</v>
      </c>
      <c r="B43" s="8" t="s">
        <v>21</v>
      </c>
    </row>
    <row r="44" ht="12.75">
      <c r="A44" s="2"/>
    </row>
    <row r="45" spans="1:6" ht="63.75">
      <c r="A45" s="9" t="s">
        <v>96</v>
      </c>
      <c r="B45" s="3" t="s">
        <v>22</v>
      </c>
      <c r="C45" t="s">
        <v>7</v>
      </c>
      <c r="D45" s="4">
        <v>4.5</v>
      </c>
      <c r="F45" s="5">
        <f>E45*D45</f>
        <v>0</v>
      </c>
    </row>
    <row r="46" ht="12.75">
      <c r="A46" s="2"/>
    </row>
    <row r="47" spans="1:6" ht="63.75">
      <c r="A47" s="9" t="s">
        <v>97</v>
      </c>
      <c r="B47" s="3" t="s">
        <v>23</v>
      </c>
      <c r="C47" t="s">
        <v>7</v>
      </c>
      <c r="D47" s="4">
        <v>11.6</v>
      </c>
      <c r="F47" s="5">
        <f>E47*D47</f>
        <v>0</v>
      </c>
    </row>
    <row r="48" ht="12.75">
      <c r="A48" s="2"/>
    </row>
    <row r="49" spans="1:6" ht="25.5">
      <c r="A49" s="9" t="s">
        <v>98</v>
      </c>
      <c r="B49" s="7" t="s">
        <v>143</v>
      </c>
      <c r="C49" t="s">
        <v>7</v>
      </c>
      <c r="D49" s="4">
        <v>84.8</v>
      </c>
      <c r="F49" s="5">
        <f>E49*D49</f>
        <v>0</v>
      </c>
    </row>
    <row r="50" ht="12.75">
      <c r="A50" s="2"/>
    </row>
    <row r="51" spans="1:6" ht="15">
      <c r="A51" s="2"/>
      <c r="B51" s="8" t="s">
        <v>77</v>
      </c>
      <c r="F51" s="22">
        <f>SUM(F45:F50)</f>
        <v>0</v>
      </c>
    </row>
    <row r="52" ht="12.75">
      <c r="A52" s="2"/>
    </row>
    <row r="53" spans="1:2" ht="15">
      <c r="A53" s="28" t="s">
        <v>57</v>
      </c>
      <c r="B53" s="8" t="s">
        <v>24</v>
      </c>
    </row>
    <row r="54" ht="12.75">
      <c r="A54" s="2"/>
    </row>
    <row r="55" spans="1:6" ht="102">
      <c r="A55" s="9" t="s">
        <v>99</v>
      </c>
      <c r="B55" s="7" t="s">
        <v>144</v>
      </c>
      <c r="C55" t="s">
        <v>7</v>
      </c>
      <c r="D55" s="4">
        <v>12.8</v>
      </c>
      <c r="F55" s="5">
        <f aca="true" t="shared" si="1" ref="F55:F83">E55*D55</f>
        <v>0</v>
      </c>
    </row>
    <row r="56" ht="12.75">
      <c r="A56" s="2"/>
    </row>
    <row r="57" spans="1:6" ht="51">
      <c r="A57" s="9" t="s">
        <v>100</v>
      </c>
      <c r="B57" s="3" t="s">
        <v>25</v>
      </c>
      <c r="C57" t="s">
        <v>7</v>
      </c>
      <c r="D57" s="4">
        <v>12.8</v>
      </c>
      <c r="F57" s="5">
        <f t="shared" si="1"/>
        <v>0</v>
      </c>
    </row>
    <row r="58" ht="12.75">
      <c r="A58" s="2"/>
    </row>
    <row r="59" spans="1:6" ht="63.75">
      <c r="A59" s="9" t="s">
        <v>101</v>
      </c>
      <c r="B59" s="3" t="s">
        <v>26</v>
      </c>
      <c r="C59" t="s">
        <v>7</v>
      </c>
      <c r="D59" s="4">
        <v>12.8</v>
      </c>
      <c r="F59" s="5">
        <f t="shared" si="1"/>
        <v>0</v>
      </c>
    </row>
    <row r="60" ht="12.75">
      <c r="A60" s="2"/>
    </row>
    <row r="61" spans="1:6" ht="63.75">
      <c r="A61" s="9" t="s">
        <v>102</v>
      </c>
      <c r="B61" s="7" t="s">
        <v>145</v>
      </c>
      <c r="C61" t="s">
        <v>7</v>
      </c>
      <c r="D61" s="4">
        <v>18.8</v>
      </c>
      <c r="F61" s="5">
        <f t="shared" si="1"/>
        <v>0</v>
      </c>
    </row>
    <row r="62" ht="12.75">
      <c r="A62" s="2"/>
    </row>
    <row r="63" spans="1:6" ht="51">
      <c r="A63" s="9" t="s">
        <v>103</v>
      </c>
      <c r="B63" s="3" t="s">
        <v>27</v>
      </c>
      <c r="C63" t="s">
        <v>14</v>
      </c>
      <c r="D63" s="4">
        <v>2</v>
      </c>
      <c r="F63" s="5">
        <f t="shared" si="1"/>
        <v>0</v>
      </c>
    </row>
    <row r="64" ht="12.75">
      <c r="A64" s="2"/>
    </row>
    <row r="65" spans="1:6" ht="63.75">
      <c r="A65" s="9" t="s">
        <v>104</v>
      </c>
      <c r="B65" s="3" t="s">
        <v>28</v>
      </c>
      <c r="C65" t="s">
        <v>7</v>
      </c>
      <c r="D65" s="4">
        <v>44.2</v>
      </c>
      <c r="F65" s="5">
        <f t="shared" si="1"/>
        <v>0</v>
      </c>
    </row>
    <row r="66" ht="12.75">
      <c r="A66" s="2"/>
    </row>
    <row r="67" spans="1:6" ht="76.5">
      <c r="A67" s="9" t="s">
        <v>105</v>
      </c>
      <c r="B67" s="3" t="s">
        <v>29</v>
      </c>
      <c r="C67" t="s">
        <v>7</v>
      </c>
      <c r="D67" s="4">
        <v>35.7</v>
      </c>
      <c r="F67" s="5">
        <f t="shared" si="1"/>
        <v>0</v>
      </c>
    </row>
    <row r="68" ht="12.75">
      <c r="A68" s="2"/>
    </row>
    <row r="69" spans="1:6" ht="76.5">
      <c r="A69" s="9" t="s">
        <v>106</v>
      </c>
      <c r="B69" s="3" t="s">
        <v>30</v>
      </c>
      <c r="C69" t="s">
        <v>7</v>
      </c>
      <c r="D69" s="4">
        <v>15.8</v>
      </c>
      <c r="F69" s="5">
        <f t="shared" si="1"/>
        <v>0</v>
      </c>
    </row>
    <row r="70" ht="12.75">
      <c r="A70" s="2"/>
    </row>
    <row r="71" spans="1:6" ht="76.5">
      <c r="A71" s="9" t="s">
        <v>107</v>
      </c>
      <c r="B71" s="3" t="s">
        <v>31</v>
      </c>
      <c r="C71" t="s">
        <v>12</v>
      </c>
      <c r="D71" s="4">
        <v>80</v>
      </c>
      <c r="F71" s="5">
        <f t="shared" si="1"/>
        <v>0</v>
      </c>
    </row>
    <row r="72" ht="12.75">
      <c r="A72" s="2"/>
    </row>
    <row r="73" spans="1:6" ht="25.5">
      <c r="A73" s="9" t="s">
        <v>108</v>
      </c>
      <c r="B73" s="3" t="s">
        <v>32</v>
      </c>
      <c r="C73" t="s">
        <v>9</v>
      </c>
      <c r="D73" s="4">
        <v>2</v>
      </c>
      <c r="F73" s="5">
        <f t="shared" si="1"/>
        <v>0</v>
      </c>
    </row>
    <row r="74" ht="12.75">
      <c r="A74" s="2"/>
    </row>
    <row r="75" spans="1:6" ht="38.25">
      <c r="A75" s="9" t="s">
        <v>109</v>
      </c>
      <c r="B75" s="3" t="s">
        <v>33</v>
      </c>
      <c r="C75" t="s">
        <v>9</v>
      </c>
      <c r="D75" s="4">
        <v>2</v>
      </c>
      <c r="F75" s="5">
        <f t="shared" si="1"/>
        <v>0</v>
      </c>
    </row>
    <row r="76" ht="12.75">
      <c r="A76" s="2"/>
    </row>
    <row r="77" spans="1:6" ht="25.5">
      <c r="A77" s="9" t="s">
        <v>110</v>
      </c>
      <c r="B77" s="3" t="s">
        <v>34</v>
      </c>
      <c r="C77" t="s">
        <v>9</v>
      </c>
      <c r="D77" s="4">
        <v>1</v>
      </c>
      <c r="F77" s="5">
        <f t="shared" si="1"/>
        <v>0</v>
      </c>
    </row>
    <row r="78" ht="12.75">
      <c r="A78" s="9"/>
    </row>
    <row r="79" spans="1:6" ht="25.5">
      <c r="A79" s="9" t="s">
        <v>111</v>
      </c>
      <c r="B79" s="3" t="s">
        <v>35</v>
      </c>
      <c r="C79" t="s">
        <v>7</v>
      </c>
      <c r="D79" s="4">
        <v>84.8</v>
      </c>
      <c r="F79" s="5">
        <f t="shared" si="1"/>
        <v>0</v>
      </c>
    </row>
    <row r="80" ht="12.75">
      <c r="A80" s="2"/>
    </row>
    <row r="81" spans="1:6" ht="38.25">
      <c r="A81" s="9" t="s">
        <v>112</v>
      </c>
      <c r="B81" s="3" t="s">
        <v>36</v>
      </c>
      <c r="C81" t="s">
        <v>9</v>
      </c>
      <c r="D81" s="4">
        <v>1</v>
      </c>
      <c r="F81" s="5">
        <f t="shared" si="1"/>
        <v>0</v>
      </c>
    </row>
    <row r="82" ht="12.75">
      <c r="A82" s="2"/>
    </row>
    <row r="83" spans="1:6" ht="51">
      <c r="A83" s="9" t="s">
        <v>113</v>
      </c>
      <c r="B83" s="3" t="s">
        <v>37</v>
      </c>
      <c r="C83" t="s">
        <v>9</v>
      </c>
      <c r="D83" s="4">
        <v>1</v>
      </c>
      <c r="F83" s="5">
        <f t="shared" si="1"/>
        <v>0</v>
      </c>
    </row>
    <row r="85" spans="2:6" ht="15">
      <c r="B85" s="8" t="s">
        <v>77</v>
      </c>
      <c r="C85" s="16"/>
      <c r="D85" s="25"/>
      <c r="E85" s="26"/>
      <c r="F85" s="22">
        <f>SUM(F55:F84)</f>
        <v>0</v>
      </c>
    </row>
    <row r="87" spans="2:6" ht="15">
      <c r="B87" s="8" t="s">
        <v>80</v>
      </c>
      <c r="C87" s="16"/>
      <c r="D87" s="25"/>
      <c r="E87" s="26"/>
      <c r="F87" s="22">
        <f>F33+F41+F51+F85</f>
        <v>0</v>
      </c>
    </row>
  </sheetData>
  <sheetProtection/>
  <printOptions/>
  <pageMargins left="0.79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L19" sqref="L19"/>
    </sheetView>
  </sheetViews>
  <sheetFormatPr defaultColWidth="9.140625" defaultRowHeight="12.75"/>
  <cols>
    <col min="1" max="1" width="9.140625" style="6" customWidth="1"/>
    <col min="2" max="2" width="28.8515625" style="3" customWidth="1"/>
    <col min="3" max="3" width="5.421875" style="0" customWidth="1"/>
    <col min="4" max="4" width="10.421875" style="4" customWidth="1"/>
    <col min="5" max="5" width="12.57421875" style="1" customWidth="1"/>
    <col min="6" max="6" width="14.140625" style="5" customWidth="1"/>
    <col min="7" max="7" width="5.28125" style="5" customWidth="1"/>
    <col min="8" max="8" width="13.57421875" style="5" customWidth="1"/>
    <col min="9" max="9" width="8.00390625" style="1" customWidth="1"/>
    <col min="10" max="10" width="5.421875" style="0" customWidth="1"/>
    <col min="11" max="11" width="7.8515625" style="1" customWidth="1"/>
    <col min="12" max="12" width="8.140625" style="1" customWidth="1"/>
    <col min="13" max="13" width="8.00390625" style="1" customWidth="1"/>
    <col min="14" max="14" width="13.57421875" style="0" customWidth="1"/>
  </cols>
  <sheetData>
    <row r="1" spans="2:6" ht="12.75">
      <c r="B1" s="3" t="s">
        <v>0</v>
      </c>
      <c r="C1" t="s">
        <v>1</v>
      </c>
      <c r="D1" s="4" t="s">
        <v>2</v>
      </c>
      <c r="E1" s="1" t="s">
        <v>3</v>
      </c>
      <c r="F1" s="5" t="s">
        <v>4</v>
      </c>
    </row>
    <row r="3" spans="1:2" ht="15">
      <c r="A3" s="24" t="s">
        <v>58</v>
      </c>
      <c r="B3" s="8" t="s">
        <v>38</v>
      </c>
    </row>
    <row r="4" spans="1:2" ht="15">
      <c r="A4" s="23"/>
      <c r="B4" s="8"/>
    </row>
    <row r="5" spans="1:2" ht="15">
      <c r="A5" s="23" t="s">
        <v>59</v>
      </c>
      <c r="B5" s="8" t="s">
        <v>39</v>
      </c>
    </row>
    <row r="6" ht="12.75">
      <c r="A6" s="11"/>
    </row>
    <row r="7" spans="1:6" ht="87.75" customHeight="1">
      <c r="A7" s="12" t="s">
        <v>114</v>
      </c>
      <c r="B7" s="7" t="s">
        <v>146</v>
      </c>
      <c r="C7" t="s">
        <v>9</v>
      </c>
      <c r="D7" s="4">
        <v>3</v>
      </c>
      <c r="F7" s="5">
        <f>E7*D7</f>
        <v>0</v>
      </c>
    </row>
    <row r="8" ht="12.75">
      <c r="A8" s="11"/>
    </row>
    <row r="9" spans="1:6" ht="89.25">
      <c r="A9" s="12" t="s">
        <v>115</v>
      </c>
      <c r="B9" s="7" t="s">
        <v>147</v>
      </c>
      <c r="C9" t="s">
        <v>9</v>
      </c>
      <c r="D9" s="4">
        <v>2</v>
      </c>
      <c r="F9" s="5">
        <f>E9*D9</f>
        <v>0</v>
      </c>
    </row>
    <row r="10" ht="12.75">
      <c r="A10" s="11"/>
    </row>
    <row r="11" spans="1:6" ht="51">
      <c r="A11" s="12" t="s">
        <v>116</v>
      </c>
      <c r="B11" s="3" t="s">
        <v>40</v>
      </c>
      <c r="C11" t="s">
        <v>9</v>
      </c>
      <c r="D11" s="4">
        <v>2</v>
      </c>
      <c r="F11" s="5">
        <f>E11*D11</f>
        <v>0</v>
      </c>
    </row>
    <row r="12" ht="12.75">
      <c r="A12" s="12"/>
    </row>
    <row r="13" spans="1:6" ht="15">
      <c r="A13" s="12"/>
      <c r="B13" s="8" t="s">
        <v>77</v>
      </c>
      <c r="C13" s="16"/>
      <c r="D13" s="25"/>
      <c r="E13" s="26"/>
      <c r="F13" s="22">
        <f>SUM(F7:F12)</f>
        <v>0</v>
      </c>
    </row>
    <row r="14" ht="12.75">
      <c r="A14" s="11"/>
    </row>
    <row r="15" spans="1:2" ht="15">
      <c r="A15" s="23" t="s">
        <v>60</v>
      </c>
      <c r="B15" s="8" t="s">
        <v>41</v>
      </c>
    </row>
    <row r="16" ht="12.75">
      <c r="A16" s="11"/>
    </row>
    <row r="17" spans="1:6" ht="114.75">
      <c r="A17" s="12" t="s">
        <v>117</v>
      </c>
      <c r="B17" s="7" t="s">
        <v>332</v>
      </c>
      <c r="C17" t="s">
        <v>7</v>
      </c>
      <c r="D17" s="4">
        <v>8</v>
      </c>
      <c r="F17" s="5">
        <f>E17*D17</f>
        <v>0</v>
      </c>
    </row>
    <row r="18" ht="12.75">
      <c r="A18" s="11"/>
    </row>
    <row r="19" spans="1:6" ht="102">
      <c r="A19" s="12" t="s">
        <v>118</v>
      </c>
      <c r="B19" s="3" t="s">
        <v>331</v>
      </c>
      <c r="C19" t="s">
        <v>7</v>
      </c>
      <c r="D19" s="4">
        <v>44.3</v>
      </c>
      <c r="F19" s="5">
        <f>E19*D19</f>
        <v>0</v>
      </c>
    </row>
    <row r="20" ht="12.75">
      <c r="A20" s="11"/>
    </row>
    <row r="21" spans="1:6" ht="38.25">
      <c r="A21" s="12" t="s">
        <v>119</v>
      </c>
      <c r="B21" s="3" t="s">
        <v>42</v>
      </c>
      <c r="C21" t="s">
        <v>12</v>
      </c>
      <c r="D21" s="4">
        <v>15.8</v>
      </c>
      <c r="F21" s="5">
        <f>E21*D21</f>
        <v>0</v>
      </c>
    </row>
    <row r="22" ht="12.75">
      <c r="A22" s="11"/>
    </row>
    <row r="23" spans="1:6" ht="15">
      <c r="A23" s="11"/>
      <c r="B23" s="8" t="s">
        <v>77</v>
      </c>
      <c r="C23" s="16"/>
      <c r="D23" s="25"/>
      <c r="E23" s="26"/>
      <c r="F23" s="22">
        <f>SUM(F17:F22)</f>
        <v>0</v>
      </c>
    </row>
    <row r="24" ht="12.75">
      <c r="A24" s="11"/>
    </row>
    <row r="25" spans="1:2" ht="15">
      <c r="A25" s="23" t="s">
        <v>120</v>
      </c>
      <c r="B25" s="8" t="s">
        <v>43</v>
      </c>
    </row>
    <row r="26" ht="12.75">
      <c r="A26" s="11"/>
    </row>
    <row r="27" spans="1:6" ht="114.75">
      <c r="A27" s="11"/>
      <c r="B27" s="3" t="s">
        <v>53</v>
      </c>
      <c r="C27" t="s">
        <v>7</v>
      </c>
      <c r="D27" s="4">
        <v>76.8</v>
      </c>
      <c r="F27" s="5">
        <f>E27*D27</f>
        <v>0</v>
      </c>
    </row>
    <row r="28" ht="15.75" customHeight="1">
      <c r="A28" s="11"/>
    </row>
    <row r="29" spans="1:6" ht="15.75" customHeight="1">
      <c r="A29" s="11"/>
      <c r="B29" s="8" t="s">
        <v>77</v>
      </c>
      <c r="F29" s="22">
        <f>SUM(F27:F28)</f>
        <v>0</v>
      </c>
    </row>
    <row r="30" ht="12.75">
      <c r="A30" s="11"/>
    </row>
    <row r="31" spans="1:2" ht="15">
      <c r="A31" s="23" t="s">
        <v>121</v>
      </c>
      <c r="B31" s="8" t="s">
        <v>44</v>
      </c>
    </row>
    <row r="32" ht="12.75">
      <c r="A32" s="11"/>
    </row>
    <row r="33" spans="1:6" ht="63.75">
      <c r="A33" s="12" t="s">
        <v>122</v>
      </c>
      <c r="B33" s="3" t="s">
        <v>45</v>
      </c>
      <c r="C33" t="s">
        <v>7</v>
      </c>
      <c r="D33" s="4">
        <v>79.9</v>
      </c>
      <c r="F33" s="5">
        <f>E33*D33</f>
        <v>0</v>
      </c>
    </row>
    <row r="34" ht="12.75">
      <c r="A34" s="11"/>
    </row>
    <row r="35" spans="1:6" ht="63.75">
      <c r="A35" s="12" t="s">
        <v>123</v>
      </c>
      <c r="B35" s="3" t="s">
        <v>46</v>
      </c>
      <c r="C35" t="s">
        <v>7</v>
      </c>
      <c r="D35" s="4">
        <v>275.5</v>
      </c>
      <c r="F35" s="5">
        <f>E35*D35</f>
        <v>0</v>
      </c>
    </row>
    <row r="36" ht="12.75">
      <c r="A36" s="11"/>
    </row>
    <row r="37" spans="1:6" ht="15">
      <c r="A37" s="11"/>
      <c r="B37" s="8" t="s">
        <v>77</v>
      </c>
      <c r="C37" s="16"/>
      <c r="D37" s="25"/>
      <c r="E37" s="26"/>
      <c r="F37" s="22">
        <f>SUM(F33:F36)</f>
        <v>0</v>
      </c>
    </row>
    <row r="39" spans="2:6" ht="18" customHeight="1">
      <c r="B39" s="8" t="s">
        <v>124</v>
      </c>
      <c r="C39" s="16"/>
      <c r="D39" s="25"/>
      <c r="E39" s="26"/>
      <c r="F39" s="22">
        <f>F13+F23+F29+F37</f>
        <v>0</v>
      </c>
    </row>
  </sheetData>
  <sheetProtection/>
  <printOptions/>
  <pageMargins left="0.83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57421875" style="6" customWidth="1"/>
    <col min="2" max="2" width="28.8515625" style="3" customWidth="1"/>
    <col min="3" max="3" width="5.421875" style="0" customWidth="1"/>
    <col min="4" max="4" width="10.421875" style="4" customWidth="1"/>
    <col min="5" max="5" width="12.57421875" style="1" customWidth="1"/>
    <col min="6" max="6" width="14.140625" style="5" customWidth="1"/>
    <col min="7" max="7" width="5.28125" style="5" customWidth="1"/>
    <col min="8" max="8" width="13.57421875" style="5" customWidth="1"/>
    <col min="9" max="9" width="8.00390625" style="1" customWidth="1"/>
    <col min="10" max="10" width="5.421875" style="0" customWidth="1"/>
    <col min="11" max="11" width="7.8515625" style="1" customWidth="1"/>
    <col min="12" max="12" width="8.140625" style="1" customWidth="1"/>
    <col min="13" max="13" width="8.00390625" style="1" customWidth="1"/>
    <col min="14" max="14" width="13.57421875" style="0" customWidth="1"/>
  </cols>
  <sheetData>
    <row r="1" spans="2:6" ht="12.75">
      <c r="B1" s="3" t="s">
        <v>0</v>
      </c>
      <c r="C1" t="s">
        <v>1</v>
      </c>
      <c r="D1" s="4" t="s">
        <v>2</v>
      </c>
      <c r="E1" s="1" t="s">
        <v>3</v>
      </c>
      <c r="F1" s="5" t="s">
        <v>4</v>
      </c>
    </row>
    <row r="3" spans="1:2" ht="30">
      <c r="A3" s="24" t="s">
        <v>61</v>
      </c>
      <c r="B3" s="8" t="s">
        <v>338</v>
      </c>
    </row>
    <row r="4" spans="1:2" ht="15">
      <c r="A4" s="23"/>
      <c r="B4" s="8"/>
    </row>
    <row r="5" spans="1:2" ht="15">
      <c r="A5" s="24" t="s">
        <v>62</v>
      </c>
      <c r="B5" s="8" t="s">
        <v>6</v>
      </c>
    </row>
    <row r="6" ht="12.75">
      <c r="A6" s="11"/>
    </row>
    <row r="7" spans="1:6" ht="12.75">
      <c r="A7" s="12" t="s">
        <v>125</v>
      </c>
      <c r="B7" s="3" t="s">
        <v>47</v>
      </c>
      <c r="C7" t="s">
        <v>12</v>
      </c>
      <c r="D7" s="4">
        <v>22</v>
      </c>
      <c r="F7" s="5">
        <f>E7*D7</f>
        <v>0</v>
      </c>
    </row>
    <row r="8" ht="12.75">
      <c r="A8" s="11"/>
    </row>
    <row r="9" spans="1:6" ht="25.5">
      <c r="A9" s="12" t="s">
        <v>126</v>
      </c>
      <c r="B9" s="7" t="s">
        <v>149</v>
      </c>
      <c r="C9" t="s">
        <v>12</v>
      </c>
      <c r="D9" s="4">
        <v>17.2</v>
      </c>
      <c r="F9" s="5">
        <f>E9*D9</f>
        <v>0</v>
      </c>
    </row>
    <row r="10" ht="12.75">
      <c r="A10" s="11"/>
    </row>
    <row r="11" spans="1:6" ht="38.25">
      <c r="A11" s="12" t="s">
        <v>127</v>
      </c>
      <c r="B11" s="7" t="s">
        <v>148</v>
      </c>
      <c r="C11" t="s">
        <v>7</v>
      </c>
      <c r="D11" s="4">
        <v>37.5</v>
      </c>
      <c r="F11" s="5">
        <f>E11*D11</f>
        <v>0</v>
      </c>
    </row>
    <row r="12" ht="12.75">
      <c r="A12" s="11"/>
    </row>
    <row r="13" spans="1:6" ht="15">
      <c r="A13" s="23"/>
      <c r="B13" s="8" t="s">
        <v>77</v>
      </c>
      <c r="C13" s="16"/>
      <c r="D13" s="25"/>
      <c r="E13" s="26"/>
      <c r="F13" s="22">
        <f>SUM(F7:F12)</f>
        <v>0</v>
      </c>
    </row>
    <row r="14" spans="1:6" ht="15">
      <c r="A14" s="23"/>
      <c r="B14" s="8"/>
      <c r="C14" s="16"/>
      <c r="D14" s="25"/>
      <c r="E14" s="26"/>
      <c r="F14" s="22"/>
    </row>
    <row r="15" spans="1:6" ht="15">
      <c r="A15" s="23" t="s">
        <v>63</v>
      </c>
      <c r="B15" s="8" t="s">
        <v>24</v>
      </c>
      <c r="C15" s="16"/>
      <c r="D15" s="25"/>
      <c r="E15" s="26"/>
      <c r="F15" s="22"/>
    </row>
    <row r="16" spans="1:6" ht="15">
      <c r="A16" s="23"/>
      <c r="B16" s="8"/>
      <c r="C16" s="16"/>
      <c r="D16" s="25"/>
      <c r="E16" s="26"/>
      <c r="F16" s="22"/>
    </row>
    <row r="17" spans="1:6" ht="76.5">
      <c r="A17" s="12" t="s">
        <v>128</v>
      </c>
      <c r="B17" s="7" t="s">
        <v>150</v>
      </c>
      <c r="C17" t="s">
        <v>7</v>
      </c>
      <c r="D17" s="4">
        <v>37.5</v>
      </c>
      <c r="F17" s="5">
        <f>E17*D17</f>
        <v>0</v>
      </c>
    </row>
    <row r="18" spans="1:6" ht="15">
      <c r="A18" s="23"/>
      <c r="B18" s="8" t="s">
        <v>77</v>
      </c>
      <c r="C18" s="16"/>
      <c r="D18" s="25"/>
      <c r="E18" s="26"/>
      <c r="F18" s="22">
        <f>SUM(F17)</f>
        <v>0</v>
      </c>
    </row>
    <row r="19" spans="1:6" ht="15">
      <c r="A19" s="23"/>
      <c r="B19" s="8"/>
      <c r="C19" s="16"/>
      <c r="D19" s="25"/>
      <c r="E19" s="26"/>
      <c r="F19" s="22"/>
    </row>
    <row r="20" spans="1:6" ht="15">
      <c r="A20" s="23" t="s">
        <v>64</v>
      </c>
      <c r="B20" s="8" t="s">
        <v>48</v>
      </c>
      <c r="C20" s="16"/>
      <c r="D20" s="25"/>
      <c r="E20" s="26"/>
      <c r="F20" s="22"/>
    </row>
    <row r="21" ht="12.75">
      <c r="A21" s="11"/>
    </row>
    <row r="22" spans="1:6" ht="38.25">
      <c r="A22" s="12" t="s">
        <v>129</v>
      </c>
      <c r="B22" s="3" t="s">
        <v>49</v>
      </c>
      <c r="C22" t="s">
        <v>12</v>
      </c>
      <c r="D22" s="4">
        <v>22</v>
      </c>
      <c r="F22" s="5">
        <f>E22*D22</f>
        <v>0</v>
      </c>
    </row>
    <row r="23" ht="12.75">
      <c r="A23" s="11"/>
    </row>
    <row r="24" spans="1:6" ht="38.25">
      <c r="A24" s="12" t="s">
        <v>131</v>
      </c>
      <c r="B24" s="3" t="s">
        <v>50</v>
      </c>
      <c r="C24" t="s">
        <v>12</v>
      </c>
      <c r="D24" s="4">
        <v>17.2</v>
      </c>
      <c r="F24" s="5">
        <f>E24*D24</f>
        <v>0</v>
      </c>
    </row>
    <row r="25" ht="12.75">
      <c r="A25" s="11"/>
    </row>
    <row r="26" spans="1:6" ht="15">
      <c r="A26" s="23"/>
      <c r="B26" s="8" t="s">
        <v>77</v>
      </c>
      <c r="C26" s="16"/>
      <c r="D26" s="25"/>
      <c r="E26" s="26"/>
      <c r="F26" s="22">
        <f>SUM(F22:F25)</f>
        <v>0</v>
      </c>
    </row>
    <row r="27" spans="1:6" ht="15">
      <c r="A27" s="23"/>
      <c r="B27" s="8"/>
      <c r="C27" s="16"/>
      <c r="D27" s="25"/>
      <c r="E27" s="26"/>
      <c r="F27" s="22"/>
    </row>
    <row r="28" spans="1:6" ht="15">
      <c r="A28" s="23" t="s">
        <v>130</v>
      </c>
      <c r="B28" s="8" t="s">
        <v>43</v>
      </c>
      <c r="C28" s="16"/>
      <c r="D28" s="25"/>
      <c r="E28" s="26"/>
      <c r="F28" s="22"/>
    </row>
    <row r="29" ht="12.75">
      <c r="A29" s="11"/>
    </row>
    <row r="30" spans="1:6" ht="78.75" customHeight="1">
      <c r="A30" s="12" t="s">
        <v>132</v>
      </c>
      <c r="B30" s="3" t="s">
        <v>51</v>
      </c>
      <c r="C30" t="s">
        <v>7</v>
      </c>
      <c r="D30" s="4">
        <v>37.5</v>
      </c>
      <c r="F30" s="5">
        <f>E30*D30</f>
        <v>0</v>
      </c>
    </row>
    <row r="31" ht="12.75">
      <c r="A31" s="11"/>
    </row>
    <row r="32" spans="1:6" ht="114" customHeight="1">
      <c r="A32" s="12" t="s">
        <v>151</v>
      </c>
      <c r="B32" s="3" t="s">
        <v>53</v>
      </c>
      <c r="C32" t="s">
        <v>7</v>
      </c>
      <c r="D32" s="4">
        <v>5.3</v>
      </c>
      <c r="F32" s="5">
        <f>E32*D32</f>
        <v>0</v>
      </c>
    </row>
    <row r="33" spans="1:6" ht="12.75" hidden="1">
      <c r="A33" s="11"/>
      <c r="F33" s="5">
        <v>0</v>
      </c>
    </row>
    <row r="34" ht="12.75">
      <c r="A34" s="11"/>
    </row>
    <row r="35" spans="1:6" ht="15">
      <c r="A35" s="23"/>
      <c r="B35" s="8" t="s">
        <v>77</v>
      </c>
      <c r="C35" s="16"/>
      <c r="D35" s="25"/>
      <c r="E35" s="26"/>
      <c r="F35" s="22">
        <f>SUM(F30:F34)</f>
        <v>0</v>
      </c>
    </row>
    <row r="36" spans="1:6" ht="15">
      <c r="A36" s="23"/>
      <c r="B36" s="8"/>
      <c r="C36" s="16"/>
      <c r="D36" s="25"/>
      <c r="E36" s="26"/>
      <c r="F36" s="22"/>
    </row>
    <row r="37" spans="1:6" ht="15">
      <c r="A37" s="23" t="s">
        <v>152</v>
      </c>
      <c r="B37" s="8" t="s">
        <v>52</v>
      </c>
      <c r="C37" s="16"/>
      <c r="D37" s="25"/>
      <c r="E37" s="26"/>
      <c r="F37" s="22"/>
    </row>
    <row r="38" ht="12.75">
      <c r="A38" s="11"/>
    </row>
    <row r="39" spans="1:6" ht="63.75">
      <c r="A39" s="12" t="s">
        <v>153</v>
      </c>
      <c r="B39" s="3" t="s">
        <v>46</v>
      </c>
      <c r="C39" t="s">
        <v>7</v>
      </c>
      <c r="D39" s="4">
        <v>35.6</v>
      </c>
      <c r="F39" s="5">
        <f>E39*D39</f>
        <v>0</v>
      </c>
    </row>
    <row r="40" ht="12.75">
      <c r="A40" s="11"/>
    </row>
    <row r="41" spans="1:6" ht="15">
      <c r="A41" s="11"/>
      <c r="B41" s="8" t="s">
        <v>77</v>
      </c>
      <c r="F41" s="22">
        <f>SUM(F39:F40)</f>
        <v>0</v>
      </c>
    </row>
    <row r="42" spans="1:2" ht="15">
      <c r="A42" s="11"/>
      <c r="B42" s="8"/>
    </row>
    <row r="43" spans="1:6" ht="15">
      <c r="A43" s="11"/>
      <c r="B43" s="28" t="s">
        <v>133</v>
      </c>
      <c r="F43" s="22">
        <f>F13+F18+F26+F35+F41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1"/>
  <sheetViews>
    <sheetView zoomScalePageLayoutView="0" workbookViewId="0" topLeftCell="A210">
      <selection activeCell="F240" sqref="F240"/>
    </sheetView>
  </sheetViews>
  <sheetFormatPr defaultColWidth="9.140625" defaultRowHeight="12.75"/>
  <cols>
    <col min="1" max="1" width="6.140625" style="0" customWidth="1"/>
    <col min="2" max="2" width="33.00390625" style="0" customWidth="1"/>
    <col min="3" max="3" width="7.8515625" style="0" customWidth="1"/>
    <col min="4" max="4" width="8.28125" style="0" customWidth="1"/>
    <col min="5" max="5" width="11.8515625" style="0" customWidth="1"/>
    <col min="6" max="6" width="13.8515625" style="0" customWidth="1"/>
  </cols>
  <sheetData>
    <row r="2" ht="38.25">
      <c r="B2" s="107" t="s">
        <v>154</v>
      </c>
    </row>
    <row r="3" spans="1:2" ht="12.75">
      <c r="A3" s="11"/>
      <c r="B3" s="99"/>
    </row>
    <row r="4" spans="1:2" ht="12.75">
      <c r="A4" s="11"/>
      <c r="B4" s="100" t="s">
        <v>155</v>
      </c>
    </row>
    <row r="5" ht="12.75">
      <c r="A5" s="11"/>
    </row>
    <row r="6" spans="1:2" ht="89.25">
      <c r="A6" s="11">
        <v>1</v>
      </c>
      <c r="B6" s="29" t="s">
        <v>156</v>
      </c>
    </row>
    <row r="7" spans="1:6" ht="12.75">
      <c r="A7" s="11"/>
      <c r="C7" s="105" t="s">
        <v>157</v>
      </c>
      <c r="D7" s="108">
        <v>1</v>
      </c>
      <c r="F7">
        <f>D7*E7</f>
        <v>0</v>
      </c>
    </row>
    <row r="8" spans="1:4" ht="12.75">
      <c r="A8" s="11"/>
      <c r="B8" s="29"/>
      <c r="C8" s="30"/>
      <c r="D8" s="108"/>
    </row>
    <row r="9" spans="1:4" ht="89.25">
      <c r="A9" s="11">
        <v>2</v>
      </c>
      <c r="B9" s="29" t="s">
        <v>333</v>
      </c>
      <c r="D9" s="109"/>
    </row>
    <row r="10" spans="1:6" ht="12.75">
      <c r="A10" s="11"/>
      <c r="C10" s="105" t="s">
        <v>157</v>
      </c>
      <c r="D10" s="108">
        <v>1</v>
      </c>
      <c r="F10">
        <f>D10*E10</f>
        <v>0</v>
      </c>
    </row>
    <row r="11" spans="1:4" ht="12.75">
      <c r="A11" s="11"/>
      <c r="B11" s="29"/>
      <c r="C11" s="30"/>
      <c r="D11" s="30"/>
    </row>
    <row r="12" spans="1:4" ht="89.25">
      <c r="A12" s="11">
        <v>3</v>
      </c>
      <c r="B12" s="29" t="s">
        <v>158</v>
      </c>
      <c r="C12" s="30"/>
      <c r="D12" s="30"/>
    </row>
    <row r="13" spans="1:6" ht="12.75">
      <c r="A13" s="11"/>
      <c r="C13" s="105" t="s">
        <v>157</v>
      </c>
      <c r="D13" s="105">
        <v>2</v>
      </c>
      <c r="F13">
        <f>D13*E13</f>
        <v>0</v>
      </c>
    </row>
    <row r="14" spans="1:4" ht="12.75">
      <c r="A14" s="11"/>
      <c r="B14" s="29"/>
      <c r="C14" s="30"/>
      <c r="D14" s="30"/>
    </row>
    <row r="15" spans="1:4" ht="89.25">
      <c r="A15" s="11">
        <v>4</v>
      </c>
      <c r="B15" s="29" t="s">
        <v>334</v>
      </c>
      <c r="C15" s="30"/>
      <c r="D15" s="30"/>
    </row>
    <row r="16" spans="1:6" ht="12.75">
      <c r="A16" s="11"/>
      <c r="C16" s="105" t="s">
        <v>157</v>
      </c>
      <c r="D16" s="108">
        <v>3</v>
      </c>
      <c r="F16">
        <f>D16*E16</f>
        <v>0</v>
      </c>
    </row>
    <row r="17" spans="1:4" ht="12.75">
      <c r="A17" s="11"/>
      <c r="B17" s="29"/>
      <c r="C17" s="30"/>
      <c r="D17" s="30"/>
    </row>
    <row r="18" spans="1:4" ht="38.25">
      <c r="A18" s="11">
        <v>5</v>
      </c>
      <c r="B18" s="29" t="s">
        <v>159</v>
      </c>
      <c r="C18" s="30"/>
      <c r="D18" s="30"/>
    </row>
    <row r="19" spans="1:6" ht="12.75">
      <c r="A19" s="11"/>
      <c r="C19" s="105" t="s">
        <v>157</v>
      </c>
      <c r="D19" s="105">
        <v>1</v>
      </c>
      <c r="F19">
        <f>D19*E19</f>
        <v>0</v>
      </c>
    </row>
    <row r="20" spans="1:4" ht="12.75">
      <c r="A20" s="11"/>
      <c r="B20" s="29"/>
      <c r="C20" s="30"/>
      <c r="D20" s="30"/>
    </row>
    <row r="21" spans="1:4" ht="38.25">
      <c r="A21" s="11">
        <v>6</v>
      </c>
      <c r="B21" s="29" t="s">
        <v>160</v>
      </c>
      <c r="C21" s="30"/>
      <c r="D21" s="30"/>
    </row>
    <row r="22" spans="1:6" ht="12.75">
      <c r="A22" s="11"/>
      <c r="C22" s="105" t="s">
        <v>157</v>
      </c>
      <c r="D22" s="105">
        <v>1</v>
      </c>
      <c r="F22">
        <f>D22*E22</f>
        <v>0</v>
      </c>
    </row>
    <row r="23" spans="1:4" ht="12.75">
      <c r="A23" s="11"/>
      <c r="B23" s="29"/>
      <c r="C23" s="30"/>
      <c r="D23" s="30"/>
    </row>
    <row r="24" spans="1:4" ht="51">
      <c r="A24" s="11">
        <v>7</v>
      </c>
      <c r="B24" s="29" t="s">
        <v>161</v>
      </c>
      <c r="C24" s="30"/>
      <c r="D24" s="30"/>
    </row>
    <row r="25" spans="1:6" ht="12.75">
      <c r="A25" s="11"/>
      <c r="C25" s="105" t="s">
        <v>157</v>
      </c>
      <c r="D25" s="105">
        <v>1</v>
      </c>
      <c r="F25">
        <f>D25*E25</f>
        <v>0</v>
      </c>
    </row>
    <row r="26" spans="1:6" ht="12.75">
      <c r="A26" s="11"/>
      <c r="B26" s="29"/>
      <c r="C26" s="30"/>
      <c r="D26" s="30"/>
      <c r="F26">
        <f>D26*E26</f>
        <v>0</v>
      </c>
    </row>
    <row r="27" spans="1:4" ht="25.5">
      <c r="A27" s="11">
        <v>8</v>
      </c>
      <c r="B27" s="29" t="s">
        <v>162</v>
      </c>
      <c r="C27" s="30"/>
      <c r="D27" s="30"/>
    </row>
    <row r="28" spans="1:6" ht="12.75">
      <c r="A28" s="11"/>
      <c r="B28" s="98" t="s">
        <v>163</v>
      </c>
      <c r="C28" s="105" t="s">
        <v>157</v>
      </c>
      <c r="D28" s="105">
        <v>4</v>
      </c>
      <c r="F28">
        <f>D28*E28</f>
        <v>0</v>
      </c>
    </row>
    <row r="29" spans="1:6" ht="12.75">
      <c r="A29" s="11"/>
      <c r="B29" s="98" t="s">
        <v>164</v>
      </c>
      <c r="C29" s="105" t="s">
        <v>157</v>
      </c>
      <c r="D29" s="105">
        <v>4</v>
      </c>
      <c r="E29" s="29"/>
      <c r="F29">
        <f>D29*E29</f>
        <v>0</v>
      </c>
    </row>
    <row r="30" spans="1:4" ht="12.75">
      <c r="A30" s="11"/>
      <c r="B30" s="29"/>
      <c r="C30" s="30"/>
      <c r="D30" s="30"/>
    </row>
    <row r="31" spans="1:4" ht="38.25">
      <c r="A31" s="11">
        <v>9</v>
      </c>
      <c r="B31" s="29" t="s">
        <v>165</v>
      </c>
      <c r="C31" s="30"/>
      <c r="D31" s="30"/>
    </row>
    <row r="32" spans="1:6" ht="12.75">
      <c r="A32" s="11"/>
      <c r="C32" s="105" t="s">
        <v>157</v>
      </c>
      <c r="D32" s="105">
        <v>1</v>
      </c>
      <c r="E32" s="29"/>
      <c r="F32">
        <f>D32*E32</f>
        <v>0</v>
      </c>
    </row>
    <row r="33" spans="1:4" ht="12.75">
      <c r="A33" s="11"/>
      <c r="B33" s="29"/>
      <c r="C33" s="30"/>
      <c r="D33" s="30"/>
    </row>
    <row r="34" spans="1:4" ht="25.5">
      <c r="A34" s="11">
        <v>10</v>
      </c>
      <c r="B34" s="29" t="s">
        <v>166</v>
      </c>
      <c r="C34" s="30"/>
      <c r="D34" s="30"/>
    </row>
    <row r="35" spans="1:6" ht="12.75">
      <c r="A35" s="11"/>
      <c r="C35" s="105" t="s">
        <v>157</v>
      </c>
      <c r="D35" s="105">
        <v>2</v>
      </c>
      <c r="E35" s="29"/>
      <c r="F35">
        <f>D35*E35</f>
        <v>0</v>
      </c>
    </row>
    <row r="36" spans="1:4" ht="12.75">
      <c r="A36" s="11"/>
      <c r="B36" s="29"/>
      <c r="C36" s="30"/>
      <c r="D36" s="30"/>
    </row>
    <row r="37" spans="1:4" ht="25.5">
      <c r="A37" s="11">
        <v>11</v>
      </c>
      <c r="B37" s="29" t="s">
        <v>167</v>
      </c>
      <c r="C37" s="30"/>
      <c r="D37" s="30"/>
    </row>
    <row r="38" spans="1:6" ht="12.75">
      <c r="A38" s="11"/>
      <c r="C38" s="105" t="s">
        <v>157</v>
      </c>
      <c r="D38" s="105">
        <v>1</v>
      </c>
      <c r="E38" s="29"/>
      <c r="F38">
        <f>D38*E38</f>
        <v>0</v>
      </c>
    </row>
    <row r="39" spans="1:4" ht="12.75">
      <c r="A39" s="11"/>
      <c r="B39" s="29"/>
      <c r="C39" s="30"/>
      <c r="D39" s="30"/>
    </row>
    <row r="40" spans="1:4" ht="25.5">
      <c r="A40" s="11">
        <v>12</v>
      </c>
      <c r="B40" s="29" t="s">
        <v>335</v>
      </c>
      <c r="C40" s="30"/>
      <c r="D40" s="30"/>
    </row>
    <row r="41" spans="1:6" ht="12.75">
      <c r="A41" s="11"/>
      <c r="C41" s="105" t="s">
        <v>157</v>
      </c>
      <c r="D41" s="105">
        <v>2</v>
      </c>
      <c r="E41" s="29"/>
      <c r="F41">
        <f>D41*E41</f>
        <v>0</v>
      </c>
    </row>
    <row r="42" spans="1:4" ht="12.75">
      <c r="A42" s="11"/>
      <c r="B42" s="29"/>
      <c r="C42" s="30"/>
      <c r="D42" s="30"/>
    </row>
    <row r="43" spans="1:4" ht="38.25">
      <c r="A43" s="11">
        <v>13</v>
      </c>
      <c r="B43" s="106" t="s">
        <v>168</v>
      </c>
      <c r="C43" s="30"/>
      <c r="D43" s="30"/>
    </row>
    <row r="44" spans="1:6" ht="12.75">
      <c r="A44" s="11"/>
      <c r="C44" s="105" t="s">
        <v>157</v>
      </c>
      <c r="D44" s="105">
        <v>2</v>
      </c>
      <c r="E44" s="29"/>
      <c r="F44">
        <f>D44*E44</f>
        <v>0</v>
      </c>
    </row>
    <row r="45" spans="1:4" ht="12.75">
      <c r="A45" s="11"/>
      <c r="B45" s="29"/>
      <c r="C45" s="30"/>
      <c r="D45" s="30"/>
    </row>
    <row r="46" spans="1:4" ht="25.5">
      <c r="A46" s="11">
        <v>14</v>
      </c>
      <c r="B46" s="29" t="s">
        <v>169</v>
      </c>
      <c r="C46" s="30"/>
      <c r="D46" s="30"/>
    </row>
    <row r="47" spans="1:6" ht="12.75">
      <c r="A47" s="11"/>
      <c r="C47" s="105" t="s">
        <v>157</v>
      </c>
      <c r="D47" s="105">
        <v>4</v>
      </c>
      <c r="E47" s="29"/>
      <c r="F47">
        <f>D47*E47</f>
        <v>0</v>
      </c>
    </row>
    <row r="48" spans="1:4" ht="12.75">
      <c r="A48" s="11"/>
      <c r="B48" s="29"/>
      <c r="C48" s="30"/>
      <c r="D48" s="30"/>
    </row>
    <row r="49" spans="1:4" ht="25.5">
      <c r="A49" s="11">
        <v>15</v>
      </c>
      <c r="B49" s="29" t="s">
        <v>170</v>
      </c>
      <c r="C49" s="30"/>
      <c r="D49" s="30"/>
    </row>
    <row r="50" spans="1:6" ht="12.75">
      <c r="A50" s="11"/>
      <c r="C50" s="105" t="s">
        <v>157</v>
      </c>
      <c r="D50" s="105">
        <v>4</v>
      </c>
      <c r="E50" s="29"/>
      <c r="F50">
        <f>D50*E50</f>
        <v>0</v>
      </c>
    </row>
    <row r="51" spans="1:4" ht="12.75">
      <c r="A51" s="11"/>
      <c r="B51" s="29"/>
      <c r="C51" s="30"/>
      <c r="D51" s="30"/>
    </row>
    <row r="52" spans="1:4" ht="25.5">
      <c r="A52" s="11">
        <v>16</v>
      </c>
      <c r="B52" s="29" t="s">
        <v>171</v>
      </c>
      <c r="C52" s="30"/>
      <c r="D52" s="30"/>
    </row>
    <row r="53" spans="1:6" ht="12.75">
      <c r="A53" s="11"/>
      <c r="C53" s="105" t="s">
        <v>157</v>
      </c>
      <c r="D53" s="105">
        <v>2</v>
      </c>
      <c r="E53" s="29"/>
      <c r="F53">
        <f>D53*E53</f>
        <v>0</v>
      </c>
    </row>
    <row r="54" spans="1:4" ht="12.75">
      <c r="A54" s="11"/>
      <c r="B54" s="29"/>
      <c r="C54" s="30"/>
      <c r="D54" s="30"/>
    </row>
    <row r="55" spans="1:4" ht="25.5">
      <c r="A55" s="11">
        <v>17</v>
      </c>
      <c r="B55" s="29" t="s">
        <v>172</v>
      </c>
      <c r="C55" s="30"/>
      <c r="D55" s="30"/>
    </row>
    <row r="56" spans="1:6" ht="12.75">
      <c r="A56" s="11"/>
      <c r="C56" s="105" t="s">
        <v>157</v>
      </c>
      <c r="D56" s="105">
        <v>5</v>
      </c>
      <c r="E56" s="29"/>
      <c r="F56">
        <f>D56*E56</f>
        <v>0</v>
      </c>
    </row>
    <row r="57" spans="1:4" ht="12.75">
      <c r="A57" s="11"/>
      <c r="B57" s="29"/>
      <c r="C57" s="30"/>
      <c r="D57" s="30"/>
    </row>
    <row r="58" spans="1:4" ht="25.5">
      <c r="A58" s="12">
        <v>18</v>
      </c>
      <c r="B58" s="29" t="s">
        <v>336</v>
      </c>
      <c r="C58" s="30"/>
      <c r="D58" s="30"/>
    </row>
    <row r="59" spans="1:6" ht="12.75">
      <c r="A59" s="11"/>
      <c r="C59" s="105" t="s">
        <v>157</v>
      </c>
      <c r="D59" s="108">
        <v>1</v>
      </c>
      <c r="F59">
        <f>D59*E59</f>
        <v>0</v>
      </c>
    </row>
    <row r="60" spans="1:6" ht="12.75">
      <c r="A60" s="11"/>
      <c r="B60" s="29"/>
      <c r="C60" s="30"/>
      <c r="D60" s="30"/>
      <c r="F60">
        <f>D60*E60</f>
        <v>0</v>
      </c>
    </row>
    <row r="61" spans="1:4" ht="25.5">
      <c r="A61" s="11">
        <v>19</v>
      </c>
      <c r="B61" s="29" t="s">
        <v>173</v>
      </c>
      <c r="C61" s="30"/>
      <c r="D61" s="30"/>
    </row>
    <row r="62" spans="1:4" ht="12.75">
      <c r="A62" s="11"/>
      <c r="C62" s="105" t="s">
        <v>157</v>
      </c>
      <c r="D62" s="105">
        <v>2</v>
      </c>
    </row>
    <row r="63" spans="1:6" ht="12.75">
      <c r="A63" s="11"/>
      <c r="B63" s="29"/>
      <c r="C63" s="30"/>
      <c r="D63" s="30"/>
      <c r="F63">
        <f>D63*E63</f>
        <v>0</v>
      </c>
    </row>
    <row r="64" spans="1:6" ht="25.5">
      <c r="A64" s="11">
        <v>20</v>
      </c>
      <c r="B64" s="29" t="s">
        <v>174</v>
      </c>
      <c r="C64" s="30"/>
      <c r="D64" s="30"/>
      <c r="F64">
        <f>D64*E64</f>
        <v>0</v>
      </c>
    </row>
    <row r="65" spans="1:4" ht="12.75">
      <c r="A65" s="11"/>
      <c r="B65" s="98" t="s">
        <v>175</v>
      </c>
      <c r="C65" s="105" t="s">
        <v>157</v>
      </c>
      <c r="D65" s="105">
        <v>3</v>
      </c>
    </row>
    <row r="66" spans="1:4" ht="12.75">
      <c r="A66" s="11"/>
      <c r="B66" s="98" t="s">
        <v>176</v>
      </c>
      <c r="C66" s="105" t="s">
        <v>157</v>
      </c>
      <c r="D66" s="105">
        <v>4</v>
      </c>
    </row>
    <row r="67" spans="1:6" ht="12.75">
      <c r="A67" s="11"/>
      <c r="B67" s="29"/>
      <c r="C67" s="30"/>
      <c r="D67" s="30"/>
      <c r="F67">
        <f>D67*E67</f>
        <v>0</v>
      </c>
    </row>
    <row r="68" spans="1:6" ht="63.75">
      <c r="A68" s="11">
        <v>21</v>
      </c>
      <c r="B68" s="29" t="s">
        <v>177</v>
      </c>
      <c r="C68" s="30"/>
      <c r="D68" s="30"/>
      <c r="F68">
        <f>D68*E68</f>
        <v>0</v>
      </c>
    </row>
    <row r="69" spans="1:4" ht="12.75">
      <c r="A69" s="11"/>
      <c r="B69" s="98" t="s">
        <v>178</v>
      </c>
      <c r="C69" s="105" t="s">
        <v>179</v>
      </c>
      <c r="D69" s="105">
        <v>28</v>
      </c>
    </row>
    <row r="70" spans="1:4" ht="12.75">
      <c r="A70" s="11"/>
      <c r="B70" s="98" t="s">
        <v>176</v>
      </c>
      <c r="C70" s="105" t="s">
        <v>179</v>
      </c>
      <c r="D70" s="105">
        <v>22</v>
      </c>
    </row>
    <row r="71" spans="1:6" ht="12.75">
      <c r="A71" s="11"/>
      <c r="B71" s="98"/>
      <c r="C71" s="30"/>
      <c r="D71" s="30"/>
      <c r="F71">
        <f>D71*E71</f>
        <v>0</v>
      </c>
    </row>
    <row r="72" spans="1:6" ht="38.25">
      <c r="A72" s="11">
        <v>22</v>
      </c>
      <c r="B72" s="106" t="s">
        <v>181</v>
      </c>
      <c r="C72" s="30"/>
      <c r="D72" s="30"/>
      <c r="F72">
        <f>D72*E72</f>
        <v>0</v>
      </c>
    </row>
    <row r="73" spans="1:4" ht="12.75">
      <c r="A73" s="11"/>
      <c r="B73" s="98" t="s">
        <v>175</v>
      </c>
      <c r="C73" s="105" t="s">
        <v>179</v>
      </c>
      <c r="D73" s="105">
        <v>6</v>
      </c>
    </row>
    <row r="74" spans="1:4" ht="12.75">
      <c r="A74" s="11"/>
      <c r="B74" s="98" t="s">
        <v>176</v>
      </c>
      <c r="C74" s="105" t="s">
        <v>179</v>
      </c>
      <c r="D74" s="105">
        <v>8</v>
      </c>
    </row>
    <row r="75" spans="1:6" ht="12.75">
      <c r="A75" s="11"/>
      <c r="B75" s="98"/>
      <c r="C75" s="105"/>
      <c r="D75" s="105"/>
      <c r="F75">
        <f>D75*E75</f>
        <v>0</v>
      </c>
    </row>
    <row r="76" spans="1:6" ht="25.5">
      <c r="A76" s="11">
        <v>23</v>
      </c>
      <c r="B76" s="106" t="s">
        <v>182</v>
      </c>
      <c r="C76" s="30"/>
      <c r="D76" s="30"/>
      <c r="F76">
        <f>D76*E76</f>
        <v>0</v>
      </c>
    </row>
    <row r="77" spans="1:6" ht="12.75">
      <c r="A77" s="11"/>
      <c r="B77" s="98" t="s">
        <v>175</v>
      </c>
      <c r="C77" s="105" t="s">
        <v>179</v>
      </c>
      <c r="D77" s="105">
        <v>24</v>
      </c>
      <c r="F77">
        <f>D77*E77</f>
        <v>0</v>
      </c>
    </row>
    <row r="78" spans="1:4" ht="12.75">
      <c r="A78" s="11"/>
      <c r="B78" s="98" t="s">
        <v>176</v>
      </c>
      <c r="C78" s="105" t="s">
        <v>179</v>
      </c>
      <c r="D78" s="105">
        <v>20</v>
      </c>
    </row>
    <row r="79" spans="1:4" ht="12.75">
      <c r="A79" s="11"/>
      <c r="B79" s="98" t="s">
        <v>180</v>
      </c>
      <c r="C79" s="30"/>
      <c r="D79" s="30"/>
    </row>
    <row r="80" spans="1:6" ht="38.25">
      <c r="A80" s="11">
        <v>24</v>
      </c>
      <c r="B80" s="29" t="s">
        <v>183</v>
      </c>
      <c r="C80" s="30"/>
      <c r="D80" s="30"/>
      <c r="F80">
        <f>D80*E80</f>
        <v>0</v>
      </c>
    </row>
    <row r="81" spans="1:6" ht="12.75">
      <c r="A81" s="11"/>
      <c r="B81" s="98" t="s">
        <v>184</v>
      </c>
      <c r="C81" s="105" t="s">
        <v>179</v>
      </c>
      <c r="D81" s="105">
        <v>24</v>
      </c>
      <c r="F81">
        <f>D81*E81</f>
        <v>0</v>
      </c>
    </row>
    <row r="82" spans="1:6" ht="12.75">
      <c r="A82" s="11"/>
      <c r="B82" s="98" t="s">
        <v>185</v>
      </c>
      <c r="C82" s="105" t="s">
        <v>179</v>
      </c>
      <c r="D82" s="105">
        <v>2</v>
      </c>
      <c r="F82">
        <f>D82*E82</f>
        <v>0</v>
      </c>
    </row>
    <row r="83" spans="1:4" ht="12.75">
      <c r="A83" s="11"/>
      <c r="B83" s="98" t="s">
        <v>186</v>
      </c>
      <c r="C83" s="105" t="s">
        <v>179</v>
      </c>
      <c r="D83" s="105">
        <v>6</v>
      </c>
    </row>
    <row r="84" spans="1:4" ht="12.75">
      <c r="A84" s="11"/>
      <c r="B84" s="29"/>
      <c r="C84" s="30"/>
      <c r="D84" s="30"/>
    </row>
    <row r="85" spans="1:6" ht="25.5">
      <c r="A85" s="11">
        <v>25</v>
      </c>
      <c r="B85" s="29" t="s">
        <v>187</v>
      </c>
      <c r="C85" s="30"/>
      <c r="D85" s="30"/>
      <c r="F85">
        <f>D85*E85</f>
        <v>0</v>
      </c>
    </row>
    <row r="86" spans="1:4" ht="12.75">
      <c r="A86" s="11"/>
      <c r="B86" s="98" t="s">
        <v>188</v>
      </c>
      <c r="C86" s="105" t="s">
        <v>157</v>
      </c>
      <c r="D86" s="105">
        <v>17</v>
      </c>
    </row>
    <row r="87" spans="1:4" ht="12.75">
      <c r="A87" s="11"/>
      <c r="B87" s="98" t="s">
        <v>185</v>
      </c>
      <c r="C87" s="105" t="s">
        <v>157</v>
      </c>
      <c r="D87" s="105">
        <v>3</v>
      </c>
    </row>
    <row r="88" spans="1:6" ht="12.75">
      <c r="A88" s="11"/>
      <c r="B88" s="98" t="s">
        <v>189</v>
      </c>
      <c r="C88" s="105" t="s">
        <v>157</v>
      </c>
      <c r="D88" s="105">
        <v>8</v>
      </c>
      <c r="F88">
        <f>D88*E88</f>
        <v>0</v>
      </c>
    </row>
    <row r="89" spans="1:4" ht="12.75">
      <c r="A89" s="11"/>
      <c r="B89" s="29"/>
      <c r="C89" s="30"/>
      <c r="D89" s="30"/>
    </row>
    <row r="90" spans="1:4" ht="76.5">
      <c r="A90" s="11">
        <v>26</v>
      </c>
      <c r="B90" s="29" t="s">
        <v>190</v>
      </c>
      <c r="C90" s="30"/>
      <c r="D90" s="30"/>
    </row>
    <row r="91" spans="1:6" ht="12.75">
      <c r="A91" s="11"/>
      <c r="B91" s="98"/>
      <c r="C91" s="105" t="s">
        <v>157</v>
      </c>
      <c r="D91" s="105">
        <v>1</v>
      </c>
      <c r="F91">
        <f>D91*E91</f>
        <v>0</v>
      </c>
    </row>
    <row r="92" spans="1:4" ht="12.75">
      <c r="A92" s="11"/>
      <c r="B92" s="29"/>
      <c r="C92" s="30"/>
      <c r="D92" s="30"/>
    </row>
    <row r="93" spans="1:4" ht="25.5">
      <c r="A93" s="11">
        <v>27</v>
      </c>
      <c r="B93" s="29" t="s">
        <v>191</v>
      </c>
      <c r="C93" s="30"/>
      <c r="D93" s="30"/>
    </row>
    <row r="94" spans="1:6" ht="12.75">
      <c r="A94" s="11"/>
      <c r="C94" s="105" t="s">
        <v>157</v>
      </c>
      <c r="D94" s="105">
        <v>2</v>
      </c>
      <c r="F94">
        <f>D94*E94</f>
        <v>0</v>
      </c>
    </row>
    <row r="95" spans="1:4" ht="12.75">
      <c r="A95" s="11"/>
      <c r="B95" s="29"/>
      <c r="C95" s="30"/>
      <c r="D95" s="30"/>
    </row>
    <row r="96" spans="1:4" ht="25.5">
      <c r="A96" s="11">
        <v>28</v>
      </c>
      <c r="B96" s="29" t="s">
        <v>192</v>
      </c>
      <c r="C96" s="30"/>
      <c r="D96" s="30"/>
    </row>
    <row r="97" spans="1:6" ht="12.75">
      <c r="A97" s="11"/>
      <c r="C97" s="105" t="s">
        <v>157</v>
      </c>
      <c r="D97" s="105">
        <v>1</v>
      </c>
      <c r="F97">
        <f>D97*E97</f>
        <v>0</v>
      </c>
    </row>
    <row r="98" spans="1:4" ht="12.75">
      <c r="A98" s="11"/>
      <c r="B98" s="29"/>
      <c r="C98" s="30"/>
      <c r="D98" s="30"/>
    </row>
    <row r="99" spans="1:4" ht="38.25">
      <c r="A99" s="11">
        <v>29</v>
      </c>
      <c r="B99" s="29" t="s">
        <v>193</v>
      </c>
      <c r="C99" s="30"/>
      <c r="D99" s="30"/>
    </row>
    <row r="100" spans="1:6" ht="12.75">
      <c r="A100" s="11"/>
      <c r="B100" s="29" t="s">
        <v>194</v>
      </c>
      <c r="C100" s="105" t="s">
        <v>195</v>
      </c>
      <c r="D100" s="105">
        <v>12</v>
      </c>
      <c r="F100">
        <f>D100*E100</f>
        <v>0</v>
      </c>
    </row>
    <row r="101" spans="1:4" ht="12.75">
      <c r="A101" s="11"/>
      <c r="B101" s="29"/>
      <c r="C101" s="30"/>
      <c r="D101" s="30"/>
    </row>
    <row r="102" spans="1:4" ht="38.25">
      <c r="A102" s="11">
        <v>30</v>
      </c>
      <c r="B102" s="29" t="s">
        <v>196</v>
      </c>
      <c r="C102" s="30"/>
      <c r="D102" s="30"/>
    </row>
    <row r="103" spans="1:4" ht="12.75">
      <c r="A103" s="11"/>
      <c r="C103" s="105" t="s">
        <v>157</v>
      </c>
      <c r="D103" s="105">
        <v>1</v>
      </c>
    </row>
    <row r="104" spans="1:6" ht="12.75">
      <c r="A104" s="11"/>
      <c r="B104" s="29"/>
      <c r="C104" s="30"/>
      <c r="D104" s="30"/>
      <c r="F104">
        <f>D104*E104</f>
        <v>0</v>
      </c>
    </row>
    <row r="105" spans="1:6" ht="25.5">
      <c r="A105" s="11">
        <v>31</v>
      </c>
      <c r="B105" s="29" t="s">
        <v>197</v>
      </c>
      <c r="C105" s="30"/>
      <c r="D105" s="30"/>
      <c r="F105">
        <f>D105*E105</f>
        <v>0</v>
      </c>
    </row>
    <row r="106" spans="1:6" ht="12.75">
      <c r="A106" s="11"/>
      <c r="C106" s="105" t="s">
        <v>157</v>
      </c>
      <c r="D106" s="105">
        <v>1</v>
      </c>
      <c r="F106">
        <f>D106*E106</f>
        <v>0</v>
      </c>
    </row>
    <row r="107" spans="1:6" ht="12.75">
      <c r="A107" s="11"/>
      <c r="B107" s="29"/>
      <c r="C107" s="30"/>
      <c r="D107" s="30"/>
      <c r="F107">
        <f>D107*E107</f>
        <v>0</v>
      </c>
    </row>
    <row r="108" spans="1:4" ht="12.75">
      <c r="A108" s="11"/>
      <c r="B108" s="100" t="s">
        <v>198</v>
      </c>
      <c r="C108" s="30"/>
      <c r="D108" s="30"/>
    </row>
    <row r="109" spans="1:4" ht="76.5">
      <c r="A109" s="11">
        <v>1</v>
      </c>
      <c r="B109" s="29" t="s">
        <v>199</v>
      </c>
      <c r="C109" s="30"/>
      <c r="D109" s="30"/>
    </row>
    <row r="110" spans="1:6" ht="12.75">
      <c r="A110" s="11"/>
      <c r="B110" s="29" t="s">
        <v>200</v>
      </c>
      <c r="C110" s="105" t="s">
        <v>157</v>
      </c>
      <c r="D110" s="105">
        <v>1</v>
      </c>
      <c r="F110">
        <f>D110*E110</f>
        <v>0</v>
      </c>
    </row>
    <row r="111" spans="1:4" ht="12.75">
      <c r="A111" s="11"/>
      <c r="B111" s="29" t="s">
        <v>201</v>
      </c>
      <c r="C111" s="105" t="s">
        <v>157</v>
      </c>
      <c r="D111" s="105">
        <v>2</v>
      </c>
    </row>
    <row r="112" spans="1:4" ht="12.75">
      <c r="A112" s="11"/>
      <c r="B112" s="29" t="s">
        <v>202</v>
      </c>
      <c r="C112" s="105" t="s">
        <v>157</v>
      </c>
      <c r="D112" s="105">
        <v>1</v>
      </c>
    </row>
    <row r="113" spans="1:6" ht="12.75">
      <c r="A113" s="11"/>
      <c r="B113" s="29" t="s">
        <v>203</v>
      </c>
      <c r="C113" s="105" t="s">
        <v>157</v>
      </c>
      <c r="D113" s="105">
        <v>2</v>
      </c>
      <c r="F113">
        <f>D113*E113</f>
        <v>0</v>
      </c>
    </row>
    <row r="114" spans="1:4" ht="12.75">
      <c r="A114" s="11"/>
      <c r="B114" s="29"/>
      <c r="C114" s="105"/>
      <c r="D114" s="105"/>
    </row>
    <row r="115" spans="1:4" ht="25.5">
      <c r="A115" s="11">
        <v>2</v>
      </c>
      <c r="B115" s="29" t="s">
        <v>204</v>
      </c>
      <c r="C115" s="30"/>
      <c r="D115" s="30"/>
    </row>
    <row r="116" spans="1:6" ht="12.75">
      <c r="A116" s="11"/>
      <c r="C116" s="105" t="s">
        <v>157</v>
      </c>
      <c r="D116" s="105">
        <v>6</v>
      </c>
      <c r="F116">
        <f>D116*E116</f>
        <v>0</v>
      </c>
    </row>
    <row r="117" spans="1:4" ht="12.75">
      <c r="A117" s="11"/>
      <c r="B117" s="29"/>
      <c r="C117" s="30"/>
      <c r="D117" s="30"/>
    </row>
    <row r="118" spans="1:4" ht="38.25">
      <c r="A118" s="11">
        <v>3</v>
      </c>
      <c r="B118" s="29" t="s">
        <v>205</v>
      </c>
      <c r="C118" s="30"/>
      <c r="D118" s="30"/>
    </row>
    <row r="119" spans="1:6" ht="12.75">
      <c r="A119" s="11"/>
      <c r="B119" s="29" t="s">
        <v>206</v>
      </c>
      <c r="C119" s="105" t="s">
        <v>157</v>
      </c>
      <c r="D119" s="105">
        <v>6</v>
      </c>
      <c r="F119">
        <f>D119*E119</f>
        <v>0</v>
      </c>
    </row>
    <row r="120" spans="1:4" ht="12.75">
      <c r="A120" s="11"/>
      <c r="B120" s="29"/>
      <c r="C120" s="30"/>
      <c r="D120" s="30"/>
    </row>
    <row r="121" spans="1:4" ht="25.5">
      <c r="A121" s="11">
        <v>4</v>
      </c>
      <c r="B121" s="29" t="s">
        <v>207</v>
      </c>
      <c r="C121" s="30"/>
      <c r="D121" s="30"/>
    </row>
    <row r="122" spans="1:6" ht="12.75">
      <c r="A122" s="11"/>
      <c r="B122" s="29" t="s">
        <v>208</v>
      </c>
      <c r="C122" s="105" t="s">
        <v>157</v>
      </c>
      <c r="D122" s="105">
        <v>6</v>
      </c>
      <c r="F122">
        <f>D122*E122</f>
        <v>0</v>
      </c>
    </row>
    <row r="123" spans="1:4" ht="12.75">
      <c r="A123" s="11"/>
      <c r="B123" s="29"/>
      <c r="C123" s="30"/>
      <c r="D123" s="30"/>
    </row>
    <row r="124" spans="1:4" ht="25.5">
      <c r="A124" s="11">
        <v>5</v>
      </c>
      <c r="B124" s="29" t="s">
        <v>209</v>
      </c>
      <c r="C124" s="30"/>
      <c r="D124" s="30"/>
    </row>
    <row r="125" spans="1:6" ht="12.75">
      <c r="A125" s="11"/>
      <c r="C125" s="105" t="s">
        <v>157</v>
      </c>
      <c r="D125" s="105">
        <v>15</v>
      </c>
      <c r="F125">
        <f>D125*E125</f>
        <v>0</v>
      </c>
    </row>
    <row r="126" spans="1:4" ht="12.75">
      <c r="A126" s="11"/>
      <c r="B126" s="29"/>
      <c r="C126" s="30"/>
      <c r="D126" s="30"/>
    </row>
    <row r="127" spans="1:4" ht="12.75">
      <c r="A127" s="11">
        <v>6</v>
      </c>
      <c r="B127" s="29" t="s">
        <v>210</v>
      </c>
      <c r="C127" s="30"/>
      <c r="D127" s="30"/>
    </row>
    <row r="128" spans="1:6" ht="12.75">
      <c r="A128" s="11"/>
      <c r="C128" s="105" t="s">
        <v>157</v>
      </c>
      <c r="D128" s="105">
        <v>6</v>
      </c>
      <c r="F128">
        <f>D128*E128</f>
        <v>0</v>
      </c>
    </row>
    <row r="129" spans="1:4" ht="12.75">
      <c r="A129" s="11"/>
      <c r="C129" s="105"/>
      <c r="D129" s="105"/>
    </row>
    <row r="130" spans="1:4" ht="12.75">
      <c r="A130" s="11">
        <v>7</v>
      </c>
      <c r="B130" t="s">
        <v>211</v>
      </c>
      <c r="C130" s="105"/>
      <c r="D130" s="105"/>
    </row>
    <row r="131" spans="1:6" ht="12.75">
      <c r="A131" s="11"/>
      <c r="C131" s="105" t="s">
        <v>157</v>
      </c>
      <c r="D131" s="105">
        <v>6</v>
      </c>
      <c r="F131">
        <f>D131*E131</f>
        <v>0</v>
      </c>
    </row>
    <row r="132" spans="1:4" ht="12.75">
      <c r="A132" s="11"/>
      <c r="B132" s="29"/>
      <c r="C132" s="30"/>
      <c r="D132" s="30"/>
    </row>
    <row r="133" spans="1:4" ht="38.25">
      <c r="A133" s="11">
        <v>8</v>
      </c>
      <c r="B133" s="29" t="s">
        <v>212</v>
      </c>
      <c r="C133" s="30"/>
      <c r="D133" s="30"/>
    </row>
    <row r="134" spans="1:6" ht="12.75">
      <c r="A134" s="11"/>
      <c r="C134" s="105" t="s">
        <v>157</v>
      </c>
      <c r="D134" s="105">
        <v>2</v>
      </c>
      <c r="F134">
        <f>D134*E134</f>
        <v>0</v>
      </c>
    </row>
    <row r="135" spans="1:4" ht="12.75">
      <c r="A135" s="11"/>
      <c r="B135" s="29"/>
      <c r="C135" s="30"/>
      <c r="D135" s="30"/>
    </row>
    <row r="136" spans="1:4" ht="38.25">
      <c r="A136" s="11">
        <v>9</v>
      </c>
      <c r="B136" s="29" t="s">
        <v>213</v>
      </c>
      <c r="C136" s="30"/>
      <c r="D136" s="30"/>
    </row>
    <row r="137" spans="1:6" ht="12.75">
      <c r="A137" s="11"/>
      <c r="B137" s="29" t="s">
        <v>214</v>
      </c>
      <c r="C137" s="105" t="s">
        <v>157</v>
      </c>
      <c r="D137" s="105">
        <v>2</v>
      </c>
      <c r="F137">
        <f>D137*E137</f>
        <v>0</v>
      </c>
    </row>
    <row r="138" spans="1:6" ht="12.75">
      <c r="A138" s="11"/>
      <c r="B138" s="29"/>
      <c r="C138" s="30"/>
      <c r="D138" s="30"/>
      <c r="F138">
        <f>D138*E138</f>
        <v>0</v>
      </c>
    </row>
    <row r="139" spans="1:6" ht="25.5">
      <c r="A139" s="11">
        <v>10</v>
      </c>
      <c r="B139" s="29" t="s">
        <v>215</v>
      </c>
      <c r="C139" s="30"/>
      <c r="D139" s="30"/>
      <c r="F139">
        <f>D139*E139</f>
        <v>0</v>
      </c>
    </row>
    <row r="140" spans="1:4" ht="12.75">
      <c r="A140" s="11"/>
      <c r="B140" s="29" t="s">
        <v>216</v>
      </c>
      <c r="C140" s="105" t="s">
        <v>157</v>
      </c>
      <c r="D140" s="105">
        <v>2</v>
      </c>
    </row>
    <row r="141" spans="1:4" ht="12.75">
      <c r="A141" s="11"/>
      <c r="B141" s="29"/>
      <c r="C141" s="30"/>
      <c r="D141" s="30"/>
    </row>
    <row r="142" spans="1:6" ht="89.25">
      <c r="A142" s="11">
        <v>11</v>
      </c>
      <c r="B142" s="29" t="s">
        <v>217</v>
      </c>
      <c r="C142" s="30"/>
      <c r="D142" s="30"/>
      <c r="F142">
        <f>D142*E142</f>
        <v>0</v>
      </c>
    </row>
    <row r="143" spans="1:6" ht="12.75">
      <c r="A143" s="11"/>
      <c r="B143" s="29" t="s">
        <v>218</v>
      </c>
      <c r="C143" s="105" t="s">
        <v>179</v>
      </c>
      <c r="D143" s="105">
        <v>30</v>
      </c>
      <c r="F143">
        <f>D143*E143</f>
        <v>0</v>
      </c>
    </row>
    <row r="144" spans="1:4" ht="12.75">
      <c r="A144" s="11"/>
      <c r="B144" s="29" t="s">
        <v>219</v>
      </c>
      <c r="C144" s="105" t="s">
        <v>179</v>
      </c>
      <c r="D144" s="105">
        <v>14</v>
      </c>
    </row>
    <row r="145" spans="1:4" ht="12.75">
      <c r="A145" s="11"/>
      <c r="B145" s="29" t="s">
        <v>220</v>
      </c>
      <c r="C145" s="105" t="s">
        <v>179</v>
      </c>
      <c r="D145" s="105">
        <v>22</v>
      </c>
    </row>
    <row r="146" spans="1:6" ht="12.75">
      <c r="A146" s="11"/>
      <c r="B146" s="29"/>
      <c r="C146" s="30"/>
      <c r="D146" s="30"/>
      <c r="F146">
        <f>D146*E146</f>
        <v>0</v>
      </c>
    </row>
    <row r="147" spans="1:4" ht="38.25">
      <c r="A147" s="11">
        <v>12</v>
      </c>
      <c r="B147" s="29" t="s">
        <v>221</v>
      </c>
      <c r="C147" s="30"/>
      <c r="D147" s="30"/>
    </row>
    <row r="148" spans="1:4" ht="12.75">
      <c r="A148" s="11"/>
      <c r="B148" s="29" t="s">
        <v>222</v>
      </c>
      <c r="C148" s="105" t="s">
        <v>179</v>
      </c>
      <c r="D148" s="105">
        <v>2</v>
      </c>
    </row>
    <row r="149" spans="1:6" ht="12.75">
      <c r="A149" s="11"/>
      <c r="B149" s="29" t="s">
        <v>223</v>
      </c>
      <c r="C149" s="105" t="s">
        <v>179</v>
      </c>
      <c r="D149" s="105">
        <v>18</v>
      </c>
      <c r="F149">
        <f>D149*E149</f>
        <v>0</v>
      </c>
    </row>
    <row r="150" spans="1:4" ht="12.75">
      <c r="A150" s="11"/>
      <c r="B150" s="29"/>
      <c r="C150" s="30"/>
      <c r="D150" s="30"/>
    </row>
    <row r="151" spans="1:4" ht="51">
      <c r="A151" s="11">
        <v>13</v>
      </c>
      <c r="B151" s="29" t="s">
        <v>224</v>
      </c>
      <c r="C151" s="30"/>
      <c r="D151" s="30"/>
    </row>
    <row r="152" spans="1:6" ht="12.75">
      <c r="A152" s="11"/>
      <c r="C152" s="105" t="s">
        <v>157</v>
      </c>
      <c r="D152" s="105">
        <v>1</v>
      </c>
      <c r="F152">
        <f>D152*E152</f>
        <v>0</v>
      </c>
    </row>
    <row r="153" spans="1:4" ht="12.75">
      <c r="A153" s="11"/>
      <c r="B153" s="29"/>
      <c r="C153" s="30"/>
      <c r="D153" s="30"/>
    </row>
    <row r="154" spans="1:4" ht="25.5">
      <c r="A154" s="11">
        <v>14</v>
      </c>
      <c r="B154" s="29" t="s">
        <v>225</v>
      </c>
      <c r="C154" s="30"/>
      <c r="D154" s="30"/>
    </row>
    <row r="155" spans="1:6" ht="12.75">
      <c r="A155" s="11"/>
      <c r="C155" s="105" t="s">
        <v>7</v>
      </c>
      <c r="D155" s="105">
        <v>4</v>
      </c>
      <c r="F155">
        <f>D155*E155</f>
        <v>0</v>
      </c>
    </row>
    <row r="156" spans="1:4" ht="12.75">
      <c r="A156" s="11"/>
      <c r="B156" s="29"/>
      <c r="C156" s="30"/>
      <c r="D156" s="30"/>
    </row>
    <row r="157" spans="1:4" ht="38.25">
      <c r="A157" s="11">
        <v>15</v>
      </c>
      <c r="B157" s="29" t="s">
        <v>226</v>
      </c>
      <c r="C157" s="30"/>
      <c r="D157" s="30"/>
    </row>
    <row r="158" spans="1:6" ht="12.75">
      <c r="A158" s="11"/>
      <c r="C158" s="105" t="s">
        <v>7</v>
      </c>
      <c r="D158" s="105">
        <v>4</v>
      </c>
      <c r="F158">
        <f>D158*E158</f>
        <v>0</v>
      </c>
    </row>
    <row r="159" spans="1:4" ht="12.75">
      <c r="A159" s="11"/>
      <c r="B159" s="29"/>
      <c r="C159" s="30"/>
      <c r="D159" s="30"/>
    </row>
    <row r="160" spans="1:4" ht="38.25">
      <c r="A160" s="11">
        <v>16</v>
      </c>
      <c r="B160" s="29" t="s">
        <v>227</v>
      </c>
      <c r="C160" s="30"/>
      <c r="D160" s="30"/>
    </row>
    <row r="161" spans="1:6" ht="12.75">
      <c r="A161" s="11"/>
      <c r="C161" s="105" t="s">
        <v>20</v>
      </c>
      <c r="D161" s="105">
        <v>15</v>
      </c>
      <c r="F161">
        <f>D161*E161</f>
        <v>0</v>
      </c>
    </row>
    <row r="162" spans="1:4" ht="12.75">
      <c r="A162" s="11"/>
      <c r="B162" s="29"/>
      <c r="C162" s="30"/>
      <c r="D162" s="30"/>
    </row>
    <row r="163" spans="1:4" ht="51">
      <c r="A163" s="11">
        <v>17</v>
      </c>
      <c r="B163" s="29" t="s">
        <v>228</v>
      </c>
      <c r="C163" s="30"/>
      <c r="D163" s="30"/>
    </row>
    <row r="164" spans="1:4" ht="12.75">
      <c r="A164" s="11"/>
      <c r="C164" s="105" t="s">
        <v>157</v>
      </c>
      <c r="D164" s="105">
        <v>1</v>
      </c>
    </row>
    <row r="165" spans="1:6" ht="12.75">
      <c r="A165" s="11"/>
      <c r="B165" s="29"/>
      <c r="C165" s="30"/>
      <c r="D165" s="30"/>
      <c r="F165">
        <f>D165*E165</f>
        <v>0</v>
      </c>
    </row>
    <row r="166" spans="1:4" ht="25.5">
      <c r="A166" s="11">
        <v>18</v>
      </c>
      <c r="B166" s="29" t="s">
        <v>229</v>
      </c>
      <c r="C166" s="30"/>
      <c r="D166" s="30"/>
    </row>
    <row r="167" spans="1:4" ht="12.75">
      <c r="A167" s="11"/>
      <c r="B167" s="29" t="s">
        <v>216</v>
      </c>
      <c r="C167" s="105" t="s">
        <v>230</v>
      </c>
      <c r="D167" s="105">
        <v>10</v>
      </c>
    </row>
    <row r="168" spans="1:6" ht="12.75">
      <c r="A168" s="11"/>
      <c r="B168" s="29"/>
      <c r="C168" s="30"/>
      <c r="D168" s="30"/>
      <c r="F168">
        <f>D168*E168</f>
        <v>0</v>
      </c>
    </row>
    <row r="169" spans="1:4" ht="12.75">
      <c r="A169" s="11"/>
      <c r="B169" s="29"/>
      <c r="C169" s="30"/>
      <c r="D169" s="30"/>
    </row>
    <row r="170" spans="1:4" ht="38.25">
      <c r="A170" s="11">
        <v>19</v>
      </c>
      <c r="B170" s="29" t="s">
        <v>231</v>
      </c>
      <c r="C170" s="30"/>
      <c r="D170" s="30"/>
    </row>
    <row r="171" spans="1:4" ht="12.75">
      <c r="A171" s="11"/>
      <c r="C171" s="105" t="s">
        <v>157</v>
      </c>
      <c r="D171" s="105">
        <v>1</v>
      </c>
    </row>
    <row r="172" spans="1:4" ht="12.75">
      <c r="A172" s="11"/>
      <c r="B172" s="29"/>
      <c r="C172" s="30"/>
      <c r="D172" s="30"/>
    </row>
    <row r="173" spans="1:6" ht="12.75">
      <c r="A173" s="11">
        <v>20</v>
      </c>
      <c r="B173" s="29" t="s">
        <v>232</v>
      </c>
      <c r="C173" s="30"/>
      <c r="D173" s="30"/>
      <c r="F173">
        <f>D173*E173</f>
        <v>0</v>
      </c>
    </row>
    <row r="174" spans="1:4" ht="12.75">
      <c r="A174" s="11"/>
      <c r="C174" s="105" t="s">
        <v>157</v>
      </c>
      <c r="D174" s="105">
        <v>1</v>
      </c>
    </row>
    <row r="175" spans="1:4" ht="12.75">
      <c r="A175" s="11"/>
      <c r="B175" s="29"/>
      <c r="C175" s="30"/>
      <c r="D175" s="30"/>
    </row>
    <row r="176" spans="1:6" ht="12.75">
      <c r="A176" s="11"/>
      <c r="B176" s="100" t="s">
        <v>233</v>
      </c>
      <c r="C176" s="30"/>
      <c r="D176" s="30"/>
      <c r="F176">
        <f>D176*E176</f>
        <v>0</v>
      </c>
    </row>
    <row r="177" spans="1:4" ht="12.75">
      <c r="A177" s="11"/>
      <c r="B177" s="100"/>
      <c r="C177" s="30"/>
      <c r="D177" s="30"/>
    </row>
    <row r="178" spans="1:4" ht="63.75">
      <c r="A178" s="11">
        <v>1</v>
      </c>
      <c r="B178" s="29" t="s">
        <v>234</v>
      </c>
      <c r="C178" s="30"/>
      <c r="D178" s="30"/>
    </row>
    <row r="179" spans="1:6" ht="12.75">
      <c r="A179" s="11"/>
      <c r="B179" s="29"/>
      <c r="C179" s="105" t="s">
        <v>20</v>
      </c>
      <c r="D179" s="105">
        <v>58</v>
      </c>
      <c r="F179">
        <f>D179*E179</f>
        <v>0</v>
      </c>
    </row>
    <row r="180" spans="1:4" ht="12.75">
      <c r="A180" s="11"/>
      <c r="B180" s="29"/>
      <c r="C180" s="105"/>
      <c r="D180" s="105"/>
    </row>
    <row r="181" spans="1:6" ht="25.5">
      <c r="A181" s="11">
        <v>2</v>
      </c>
      <c r="B181" s="29" t="s">
        <v>235</v>
      </c>
      <c r="C181" s="105"/>
      <c r="D181" s="105"/>
      <c r="F181">
        <f>D181*E181</f>
        <v>0</v>
      </c>
    </row>
    <row r="182" spans="1:4" ht="12.75">
      <c r="A182" s="11"/>
      <c r="B182" s="29"/>
      <c r="C182" s="105" t="s">
        <v>7</v>
      </c>
      <c r="D182" s="105">
        <v>4</v>
      </c>
    </row>
    <row r="183" spans="1:6" ht="12.75">
      <c r="A183" s="11"/>
      <c r="B183" s="29"/>
      <c r="C183" s="30"/>
      <c r="D183" s="30"/>
      <c r="F183">
        <f>D183*E183</f>
        <v>0</v>
      </c>
    </row>
    <row r="184" spans="1:4" ht="63.75">
      <c r="A184" s="11">
        <v>3</v>
      </c>
      <c r="B184" s="29" t="s">
        <v>236</v>
      </c>
      <c r="C184" s="30"/>
      <c r="D184" s="30"/>
    </row>
    <row r="185" spans="1:4" ht="12.75">
      <c r="A185" s="11"/>
      <c r="C185" s="105" t="s">
        <v>157</v>
      </c>
      <c r="D185" s="105">
        <v>2</v>
      </c>
    </row>
    <row r="186" spans="1:6" ht="12.75">
      <c r="A186" s="11"/>
      <c r="B186" s="29"/>
      <c r="C186" s="30"/>
      <c r="D186" s="30"/>
      <c r="F186">
        <f>D186*E186</f>
        <v>0</v>
      </c>
    </row>
    <row r="187" spans="1:4" ht="63.75">
      <c r="A187" s="11">
        <v>4</v>
      </c>
      <c r="B187" s="29" t="s">
        <v>237</v>
      </c>
      <c r="C187" s="30" t="s">
        <v>238</v>
      </c>
      <c r="D187" s="30">
        <v>3</v>
      </c>
    </row>
    <row r="188" spans="1:4" ht="12.75">
      <c r="A188" s="11"/>
      <c r="B188" s="29"/>
      <c r="C188" s="30"/>
      <c r="D188" s="30"/>
    </row>
    <row r="189" spans="1:6" ht="38.25">
      <c r="A189" s="11">
        <v>5</v>
      </c>
      <c r="B189" s="29" t="s">
        <v>239</v>
      </c>
      <c r="C189" s="30" t="s">
        <v>157</v>
      </c>
      <c r="D189" s="30">
        <v>6</v>
      </c>
      <c r="F189">
        <f>D189*E189</f>
        <v>0</v>
      </c>
    </row>
    <row r="190" spans="1:4" ht="12.75">
      <c r="A190" s="11"/>
      <c r="B190" s="29"/>
      <c r="C190" s="30"/>
      <c r="D190" s="30"/>
    </row>
    <row r="191" spans="1:4" ht="38.25">
      <c r="A191" s="11">
        <v>3</v>
      </c>
      <c r="B191" s="29" t="s">
        <v>240</v>
      </c>
      <c r="C191" s="30"/>
      <c r="D191" s="30"/>
    </row>
    <row r="192" spans="1:6" ht="12.75">
      <c r="A192" s="11"/>
      <c r="C192" s="105" t="s">
        <v>7</v>
      </c>
      <c r="D192" s="105">
        <v>2</v>
      </c>
      <c r="F192">
        <f>D192*E192</f>
        <v>0</v>
      </c>
    </row>
    <row r="193" spans="1:4" ht="12.75">
      <c r="A193" s="11"/>
      <c r="B193" s="29"/>
      <c r="C193" s="30"/>
      <c r="D193" s="30"/>
    </row>
    <row r="194" spans="1:4" ht="25.5">
      <c r="A194" s="11">
        <v>4</v>
      </c>
      <c r="B194" s="29" t="s">
        <v>241</v>
      </c>
      <c r="C194" s="30"/>
      <c r="D194" s="30"/>
    </row>
    <row r="195" spans="1:6" ht="12.75">
      <c r="A195" s="11"/>
      <c r="C195" s="105" t="s">
        <v>7</v>
      </c>
      <c r="D195" s="105">
        <v>2</v>
      </c>
      <c r="F195">
        <f>D195*E195</f>
        <v>0</v>
      </c>
    </row>
    <row r="196" spans="1:4" ht="12.75">
      <c r="A196" s="11"/>
      <c r="B196" s="29"/>
      <c r="C196" s="30"/>
      <c r="D196" s="30"/>
    </row>
    <row r="197" spans="1:4" ht="25.5">
      <c r="A197" s="11">
        <v>5</v>
      </c>
      <c r="B197" s="29" t="s">
        <v>242</v>
      </c>
      <c r="C197" s="30"/>
      <c r="D197" s="30"/>
    </row>
    <row r="198" spans="1:6" ht="12.75">
      <c r="A198" s="11"/>
      <c r="C198" s="105" t="s">
        <v>157</v>
      </c>
      <c r="D198" s="105">
        <v>1</v>
      </c>
      <c r="F198">
        <f>D198*E198</f>
        <v>0</v>
      </c>
    </row>
    <row r="199" spans="1:4" ht="12.75">
      <c r="A199" s="11"/>
      <c r="B199" s="29"/>
      <c r="C199" s="30"/>
      <c r="D199" s="30"/>
    </row>
    <row r="200" spans="1:4" ht="38.25">
      <c r="A200" s="11">
        <v>6</v>
      </c>
      <c r="B200" s="29" t="s">
        <v>243</v>
      </c>
      <c r="C200" s="30"/>
      <c r="D200" s="30"/>
    </row>
    <row r="201" spans="1:4" ht="12.75">
      <c r="A201" s="11"/>
      <c r="C201" s="105" t="s">
        <v>157</v>
      </c>
      <c r="D201" s="105">
        <v>1</v>
      </c>
    </row>
    <row r="202" spans="1:4" ht="12.75">
      <c r="A202" s="11"/>
      <c r="B202" s="29"/>
      <c r="C202" s="30"/>
      <c r="D202" s="30"/>
    </row>
    <row r="203" spans="1:6" ht="12.75">
      <c r="A203" s="11">
        <v>7</v>
      </c>
      <c r="B203" s="29" t="s">
        <v>244</v>
      </c>
      <c r="C203" s="30"/>
      <c r="D203" s="30"/>
      <c r="E203" s="29"/>
      <c r="F203">
        <f>D203*E203</f>
        <v>0</v>
      </c>
    </row>
    <row r="204" spans="1:5" ht="12.75">
      <c r="A204" s="11"/>
      <c r="C204" s="105" t="s">
        <v>157</v>
      </c>
      <c r="D204" s="105">
        <v>1</v>
      </c>
      <c r="E204" s="29"/>
    </row>
    <row r="205" spans="1:6" ht="12.75">
      <c r="A205" s="11"/>
      <c r="B205" s="100"/>
      <c r="C205" s="30"/>
      <c r="D205" s="30"/>
      <c r="E205" s="29"/>
      <c r="F205">
        <f>D205*E205</f>
        <v>0</v>
      </c>
    </row>
    <row r="206" spans="1:5" ht="25.5">
      <c r="A206" s="11"/>
      <c r="B206" s="100" t="s">
        <v>245</v>
      </c>
      <c r="C206" s="30"/>
      <c r="D206" s="30"/>
      <c r="E206" s="29"/>
    </row>
    <row r="207" spans="1:5" ht="12.75">
      <c r="A207" s="11"/>
      <c r="B207" s="100"/>
      <c r="C207" s="30"/>
      <c r="D207" s="30"/>
      <c r="E207" s="29"/>
    </row>
    <row r="208" spans="1:4" ht="89.25">
      <c r="A208" s="11">
        <v>1</v>
      </c>
      <c r="B208" s="29" t="s">
        <v>246</v>
      </c>
      <c r="C208" s="30"/>
      <c r="D208" s="30"/>
    </row>
    <row r="209" spans="1:6" ht="12.75">
      <c r="A209" s="11"/>
      <c r="B209" s="29"/>
      <c r="C209" s="105" t="s">
        <v>157</v>
      </c>
      <c r="D209" s="105">
        <v>3</v>
      </c>
      <c r="F209">
        <f>D209*E209</f>
        <v>0</v>
      </c>
    </row>
    <row r="210" spans="1:4" ht="12.75">
      <c r="A210" s="11"/>
      <c r="B210" s="29"/>
      <c r="C210" s="105"/>
      <c r="D210" s="105"/>
    </row>
    <row r="211" spans="1:4" ht="25.5">
      <c r="A211" s="11">
        <v>2</v>
      </c>
      <c r="B211" s="29" t="s">
        <v>247</v>
      </c>
      <c r="C211" s="105" t="s">
        <v>179</v>
      </c>
      <c r="D211" s="105">
        <v>11</v>
      </c>
    </row>
    <row r="212" spans="1:6" ht="12.75">
      <c r="A212" s="11"/>
      <c r="B212" s="29"/>
      <c r="C212" s="105"/>
      <c r="D212" s="105"/>
      <c r="F212">
        <f>D212*E212</f>
        <v>0</v>
      </c>
    </row>
    <row r="213" spans="1:4" ht="12.75">
      <c r="A213" s="11"/>
      <c r="B213" s="29"/>
      <c r="C213" s="105"/>
      <c r="D213" s="105"/>
    </row>
    <row r="214" spans="1:4" ht="25.5">
      <c r="A214" s="11">
        <v>3</v>
      </c>
      <c r="B214" s="29" t="s">
        <v>248</v>
      </c>
      <c r="C214" s="30"/>
      <c r="D214" s="30"/>
    </row>
    <row r="215" spans="1:6" ht="12.75">
      <c r="A215" s="11"/>
      <c r="C215" s="105" t="s">
        <v>157</v>
      </c>
      <c r="D215" s="105">
        <v>6</v>
      </c>
      <c r="F215">
        <f>D215*E215</f>
        <v>0</v>
      </c>
    </row>
    <row r="216" spans="1:4" ht="12.75">
      <c r="A216" s="11"/>
      <c r="B216" s="29"/>
      <c r="C216" s="30"/>
      <c r="D216" s="30"/>
    </row>
    <row r="217" spans="1:4" ht="38.25">
      <c r="A217" s="11">
        <v>4</v>
      </c>
      <c r="B217" s="29" t="s">
        <v>249</v>
      </c>
      <c r="C217" s="30"/>
      <c r="D217" s="30"/>
    </row>
    <row r="218" spans="1:6" ht="12.75">
      <c r="A218" s="11"/>
      <c r="C218" s="105" t="s">
        <v>179</v>
      </c>
      <c r="D218" s="105">
        <v>16</v>
      </c>
      <c r="F218">
        <f>D218*E218</f>
        <v>0</v>
      </c>
    </row>
    <row r="219" spans="1:2" ht="12.75">
      <c r="A219" s="11"/>
      <c r="B219" s="29"/>
    </row>
    <row r="220" spans="1:2" ht="76.5">
      <c r="A220" s="11">
        <v>5</v>
      </c>
      <c r="B220" s="29" t="s">
        <v>250</v>
      </c>
    </row>
    <row r="221" spans="1:6" ht="12.75">
      <c r="A221" s="11"/>
      <c r="C221" s="29" t="s">
        <v>157</v>
      </c>
      <c r="D221" s="105">
        <v>1</v>
      </c>
      <c r="F221">
        <f>D221*E221</f>
        <v>0</v>
      </c>
    </row>
    <row r="222" spans="1:2" ht="12.75">
      <c r="A222" s="11"/>
      <c r="B222" s="29"/>
    </row>
    <row r="223" spans="1:2" ht="25.5">
      <c r="A223" s="11">
        <v>6</v>
      </c>
      <c r="B223" s="29" t="s">
        <v>251</v>
      </c>
    </row>
    <row r="224" spans="1:4" ht="12.75">
      <c r="A224" s="11"/>
      <c r="C224" s="29" t="s">
        <v>157</v>
      </c>
      <c r="D224" s="105">
        <v>1</v>
      </c>
    </row>
    <row r="225" spans="1:2" ht="12.75">
      <c r="A225" s="11"/>
      <c r="B225" s="29"/>
    </row>
    <row r="226" spans="1:2" ht="38.25">
      <c r="A226" s="11">
        <v>7</v>
      </c>
      <c r="B226" s="29" t="s">
        <v>252</v>
      </c>
    </row>
    <row r="227" spans="1:4" ht="12.75">
      <c r="A227" s="11"/>
      <c r="C227" s="29" t="s">
        <v>157</v>
      </c>
      <c r="D227" s="105">
        <v>1</v>
      </c>
    </row>
    <row r="228" spans="1:2" ht="12.75">
      <c r="A228" s="11"/>
      <c r="B228" s="100"/>
    </row>
    <row r="229" spans="1:2" ht="25.5">
      <c r="A229" s="11">
        <v>8</v>
      </c>
      <c r="B229" s="29" t="s">
        <v>253</v>
      </c>
    </row>
    <row r="230" spans="1:2" ht="12.75">
      <c r="A230" s="11"/>
      <c r="B230" s="29"/>
    </row>
    <row r="231" spans="1:2" ht="127.5">
      <c r="A231" s="11"/>
      <c r="B231" s="102" t="s">
        <v>254</v>
      </c>
    </row>
    <row r="232" spans="1:2" ht="12.75">
      <c r="A232" s="11"/>
      <c r="B232" s="101"/>
    </row>
    <row r="233" spans="1:2" ht="12.75">
      <c r="A233" s="11"/>
      <c r="B233" s="103" t="s">
        <v>76</v>
      </c>
    </row>
    <row r="234" spans="1:2" ht="12.75">
      <c r="A234" s="11"/>
      <c r="B234" s="101"/>
    </row>
    <row r="235" spans="1:3" ht="12.75">
      <c r="A235" s="11" t="s">
        <v>255</v>
      </c>
      <c r="B235" s="29" t="s">
        <v>256</v>
      </c>
      <c r="C235" s="101"/>
    </row>
    <row r="236" spans="1:2" ht="12.75">
      <c r="A236" s="12" t="s">
        <v>257</v>
      </c>
      <c r="B236" s="29" t="s">
        <v>258</v>
      </c>
    </row>
    <row r="237" spans="1:6" ht="15">
      <c r="A237" s="12" t="s">
        <v>259</v>
      </c>
      <c r="B237" s="29" t="s">
        <v>260</v>
      </c>
      <c r="F237" s="16"/>
    </row>
    <row r="238" spans="1:2" ht="25.5">
      <c r="A238" s="12" t="s">
        <v>261</v>
      </c>
      <c r="B238" s="29" t="s">
        <v>337</v>
      </c>
    </row>
    <row r="239" ht="12.75">
      <c r="A239" s="11"/>
    </row>
    <row r="240" spans="1:6" ht="12.75">
      <c r="A240" s="11"/>
      <c r="B240" s="104" t="s">
        <v>77</v>
      </c>
      <c r="F240">
        <f>SUM(F6:F239)</f>
        <v>0</v>
      </c>
    </row>
    <row r="241" ht="12.75">
      <c r="A241" s="11"/>
    </row>
  </sheetData>
  <sheetProtection/>
  <printOptions/>
  <pageMargins left="0.75" right="0.75" top="1" bottom="1" header="0" footer="0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0">
      <selection activeCell="K4" sqref="K4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27.421875" style="0" customWidth="1"/>
    <col min="4" max="4" width="6.7109375" style="0" customWidth="1"/>
    <col min="5" max="5" width="10.140625" style="0" customWidth="1"/>
    <col min="6" max="6" width="12.140625" style="0" customWidth="1"/>
    <col min="7" max="7" width="12.7109375" style="0" customWidth="1"/>
  </cols>
  <sheetData>
    <row r="1" spans="1:7" ht="15.75">
      <c r="A1" s="110" t="s">
        <v>262</v>
      </c>
      <c r="B1" s="110"/>
      <c r="C1" s="110"/>
      <c r="D1" s="110"/>
      <c r="E1" s="110"/>
      <c r="F1" s="110"/>
      <c r="G1" s="110"/>
    </row>
    <row r="2" spans="2:7" ht="38.25">
      <c r="B2" s="31"/>
      <c r="C2" s="32" t="s">
        <v>263</v>
      </c>
      <c r="D2" t="s">
        <v>264</v>
      </c>
      <c r="E2" s="32" t="s">
        <v>265</v>
      </c>
      <c r="F2" s="31" t="s">
        <v>266</v>
      </c>
      <c r="G2" s="32" t="s">
        <v>77</v>
      </c>
    </row>
    <row r="3" spans="1:7" ht="12.75">
      <c r="A3" s="33" t="s">
        <v>267</v>
      </c>
      <c r="B3" s="34"/>
      <c r="C3" s="35"/>
      <c r="D3" s="35"/>
      <c r="E3" s="36"/>
      <c r="F3" s="37"/>
      <c r="G3" s="37"/>
    </row>
    <row r="4" spans="1:7" ht="63.75">
      <c r="A4" s="38"/>
      <c r="B4" s="39" t="s">
        <v>268</v>
      </c>
      <c r="C4" s="40" t="s">
        <v>269</v>
      </c>
      <c r="D4" s="41">
        <v>1</v>
      </c>
      <c r="E4" s="42" t="s">
        <v>157</v>
      </c>
      <c r="F4" s="43"/>
      <c r="G4" s="44"/>
    </row>
    <row r="5" spans="1:7" ht="76.5">
      <c r="A5" s="38"/>
      <c r="B5" s="39" t="s">
        <v>268</v>
      </c>
      <c r="C5" s="40" t="s">
        <v>270</v>
      </c>
      <c r="D5" s="41">
        <v>1</v>
      </c>
      <c r="E5" s="42" t="s">
        <v>157</v>
      </c>
      <c r="F5" s="43"/>
      <c r="G5" s="44"/>
    </row>
    <row r="6" spans="1:7" ht="12.75">
      <c r="A6" s="38"/>
      <c r="B6" s="39" t="s">
        <v>268</v>
      </c>
      <c r="C6" s="40" t="s">
        <v>271</v>
      </c>
      <c r="D6" s="41">
        <v>1</v>
      </c>
      <c r="E6" s="42" t="s">
        <v>157</v>
      </c>
      <c r="F6" s="43"/>
      <c r="G6" s="44"/>
    </row>
    <row r="7" spans="1:7" ht="25.5">
      <c r="A7" s="38"/>
      <c r="B7" s="39" t="s">
        <v>268</v>
      </c>
      <c r="C7" s="40" t="s">
        <v>272</v>
      </c>
      <c r="D7" s="41">
        <v>12</v>
      </c>
      <c r="E7" s="42" t="s">
        <v>157</v>
      </c>
      <c r="F7" s="43"/>
      <c r="G7" s="44"/>
    </row>
    <row r="8" spans="1:7" ht="25.5">
      <c r="A8" s="38"/>
      <c r="B8" s="39" t="s">
        <v>268</v>
      </c>
      <c r="C8" s="40" t="s">
        <v>273</v>
      </c>
      <c r="D8" s="41">
        <v>35</v>
      </c>
      <c r="E8" s="42" t="s">
        <v>157</v>
      </c>
      <c r="F8" s="43"/>
      <c r="G8" s="44"/>
    </row>
    <row r="9" spans="1:7" ht="25.5">
      <c r="A9" s="38"/>
      <c r="B9" s="39" t="s">
        <v>268</v>
      </c>
      <c r="C9" s="40" t="s">
        <v>274</v>
      </c>
      <c r="D9" s="41">
        <v>1</v>
      </c>
      <c r="E9" s="42" t="s">
        <v>157</v>
      </c>
      <c r="F9" s="43"/>
      <c r="G9" s="44"/>
    </row>
    <row r="10" spans="1:7" ht="25.5">
      <c r="A10" s="38"/>
      <c r="B10" s="39" t="s">
        <v>268</v>
      </c>
      <c r="C10" s="40" t="s">
        <v>275</v>
      </c>
      <c r="D10" s="41">
        <v>4</v>
      </c>
      <c r="E10" s="42" t="s">
        <v>157</v>
      </c>
      <c r="F10" s="43"/>
      <c r="G10" s="44"/>
    </row>
    <row r="11" spans="1:7" ht="12.75">
      <c r="A11" s="45"/>
      <c r="B11" s="46" t="s">
        <v>268</v>
      </c>
      <c r="C11" s="47" t="s">
        <v>276</v>
      </c>
      <c r="D11" s="48">
        <v>8</v>
      </c>
      <c r="E11" s="49" t="s">
        <v>277</v>
      </c>
      <c r="F11" s="50"/>
      <c r="G11" s="51"/>
    </row>
    <row r="12" spans="1:7" ht="12.75">
      <c r="A12" s="33" t="s">
        <v>77</v>
      </c>
      <c r="B12" s="34"/>
      <c r="C12" s="35"/>
      <c r="D12" s="35">
        <v>1</v>
      </c>
      <c r="E12" s="36" t="s">
        <v>278</v>
      </c>
      <c r="F12" s="52"/>
      <c r="G12" s="53"/>
    </row>
    <row r="13" spans="1:7" ht="12.75">
      <c r="A13" s="33"/>
      <c r="B13" s="34"/>
      <c r="C13" s="35"/>
      <c r="D13" s="35"/>
      <c r="E13" s="36"/>
      <c r="F13" s="54"/>
      <c r="G13" s="37"/>
    </row>
    <row r="14" spans="1:7" ht="12.75">
      <c r="A14" s="33" t="s">
        <v>279</v>
      </c>
      <c r="B14" s="34"/>
      <c r="C14" s="35"/>
      <c r="D14" s="35"/>
      <c r="E14" s="36"/>
      <c r="F14" s="37"/>
      <c r="G14" s="37"/>
    </row>
    <row r="15" spans="1:7" ht="63.75">
      <c r="A15" s="38"/>
      <c r="B15" s="39" t="s">
        <v>268</v>
      </c>
      <c r="C15" s="55" t="s">
        <v>280</v>
      </c>
      <c r="D15" s="41">
        <v>30</v>
      </c>
      <c r="E15" s="42" t="s">
        <v>179</v>
      </c>
      <c r="F15" s="43"/>
      <c r="G15" s="44">
        <f aca="true" t="shared" si="0" ref="G15:G41">D15*F15</f>
        <v>0</v>
      </c>
    </row>
    <row r="16" spans="1:7" ht="38.25">
      <c r="A16" s="38"/>
      <c r="B16" s="39" t="s">
        <v>268</v>
      </c>
      <c r="C16" s="55" t="s">
        <v>281</v>
      </c>
      <c r="D16" s="41">
        <v>500</v>
      </c>
      <c r="E16" s="42" t="s">
        <v>179</v>
      </c>
      <c r="F16" s="43"/>
      <c r="G16" s="44">
        <f t="shared" si="0"/>
        <v>0</v>
      </c>
    </row>
    <row r="17" spans="1:7" ht="27">
      <c r="A17" s="38"/>
      <c r="B17" s="39" t="s">
        <v>268</v>
      </c>
      <c r="C17" s="40" t="s">
        <v>282</v>
      </c>
      <c r="D17" s="41">
        <v>400</v>
      </c>
      <c r="E17" s="42" t="s">
        <v>179</v>
      </c>
      <c r="F17" s="43"/>
      <c r="G17" s="44">
        <f>D17*F17</f>
        <v>0</v>
      </c>
    </row>
    <row r="18" spans="1:7" ht="27">
      <c r="A18" s="38"/>
      <c r="B18" s="39" t="s">
        <v>268</v>
      </c>
      <c r="C18" s="40" t="s">
        <v>283</v>
      </c>
      <c r="D18" s="41">
        <v>550</v>
      </c>
      <c r="E18" s="42" t="s">
        <v>179</v>
      </c>
      <c r="F18" s="43"/>
      <c r="G18" s="44">
        <f>D18*F18</f>
        <v>0</v>
      </c>
    </row>
    <row r="19" spans="1:7" ht="14.25">
      <c r="A19" s="38"/>
      <c r="B19" s="39" t="s">
        <v>268</v>
      </c>
      <c r="C19" s="40" t="s">
        <v>284</v>
      </c>
      <c r="D19" s="41">
        <v>20</v>
      </c>
      <c r="E19" s="42" t="s">
        <v>179</v>
      </c>
      <c r="F19" s="43"/>
      <c r="G19" s="44">
        <f t="shared" si="0"/>
        <v>0</v>
      </c>
    </row>
    <row r="20" spans="1:7" ht="14.25">
      <c r="A20" s="38"/>
      <c r="B20" s="39" t="s">
        <v>268</v>
      </c>
      <c r="C20" s="40" t="s">
        <v>285</v>
      </c>
      <c r="D20" s="41">
        <v>100</v>
      </c>
      <c r="E20" s="42" t="s">
        <v>179</v>
      </c>
      <c r="F20" s="43"/>
      <c r="G20" s="44">
        <f t="shared" si="0"/>
        <v>0</v>
      </c>
    </row>
    <row r="21" spans="1:7" ht="14.25">
      <c r="A21" s="38"/>
      <c r="B21" s="39" t="s">
        <v>268</v>
      </c>
      <c r="C21" s="40" t="s">
        <v>286</v>
      </c>
      <c r="D21" s="41">
        <v>200</v>
      </c>
      <c r="E21" s="42" t="s">
        <v>179</v>
      </c>
      <c r="F21" s="43"/>
      <c r="G21" s="44">
        <f t="shared" si="0"/>
        <v>0</v>
      </c>
    </row>
    <row r="22" spans="1:7" ht="38.25">
      <c r="A22" s="38"/>
      <c r="B22" s="39" t="s">
        <v>268</v>
      </c>
      <c r="C22" s="40" t="s">
        <v>287</v>
      </c>
      <c r="D22" s="41">
        <v>10</v>
      </c>
      <c r="E22" s="42" t="s">
        <v>157</v>
      </c>
      <c r="F22" s="43"/>
      <c r="G22" s="44">
        <f t="shared" si="0"/>
        <v>0</v>
      </c>
    </row>
    <row r="23" spans="1:7" ht="38.25">
      <c r="A23" s="38"/>
      <c r="B23" s="39" t="s">
        <v>268</v>
      </c>
      <c r="C23" s="40" t="s">
        <v>288</v>
      </c>
      <c r="D23" s="41">
        <v>15</v>
      </c>
      <c r="E23" s="42" t="s">
        <v>157</v>
      </c>
      <c r="F23" s="43"/>
      <c r="G23" s="44">
        <f t="shared" si="0"/>
        <v>0</v>
      </c>
    </row>
    <row r="24" spans="1:7" ht="38.25">
      <c r="A24" s="38"/>
      <c r="B24" s="39" t="s">
        <v>268</v>
      </c>
      <c r="C24" s="40" t="s">
        <v>289</v>
      </c>
      <c r="D24" s="41">
        <v>4</v>
      </c>
      <c r="E24" s="42" t="s">
        <v>157</v>
      </c>
      <c r="F24" s="43"/>
      <c r="G24" s="44">
        <f t="shared" si="0"/>
        <v>0</v>
      </c>
    </row>
    <row r="25" spans="1:7" ht="38.25">
      <c r="A25" s="38"/>
      <c r="B25" s="39" t="s">
        <v>268</v>
      </c>
      <c r="C25" s="40" t="s">
        <v>290</v>
      </c>
      <c r="D25" s="41">
        <v>2</v>
      </c>
      <c r="E25" s="42" t="s">
        <v>157</v>
      </c>
      <c r="F25" s="43"/>
      <c r="G25" s="44">
        <f>D25*F25</f>
        <v>0</v>
      </c>
    </row>
    <row r="26" spans="1:7" ht="51">
      <c r="A26" s="38"/>
      <c r="B26" s="39" t="s">
        <v>268</v>
      </c>
      <c r="C26" s="40" t="s">
        <v>291</v>
      </c>
      <c r="D26" s="41">
        <v>4</v>
      </c>
      <c r="E26" s="42" t="s">
        <v>157</v>
      </c>
      <c r="F26" s="43"/>
      <c r="G26" s="44">
        <f>D26*F26</f>
        <v>0</v>
      </c>
    </row>
    <row r="27" spans="1:7" ht="51">
      <c r="A27" s="38"/>
      <c r="B27" s="39" t="s">
        <v>268</v>
      </c>
      <c r="C27" s="40" t="s">
        <v>292</v>
      </c>
      <c r="D27" s="41">
        <v>2</v>
      </c>
      <c r="E27" s="42" t="s">
        <v>157</v>
      </c>
      <c r="F27" s="43"/>
      <c r="G27" s="44">
        <f>D27*F27</f>
        <v>0</v>
      </c>
    </row>
    <row r="28" spans="1:7" ht="38.25">
      <c r="A28" s="38"/>
      <c r="B28" s="39" t="s">
        <v>268</v>
      </c>
      <c r="C28" s="40" t="s">
        <v>293</v>
      </c>
      <c r="D28" s="41">
        <v>10</v>
      </c>
      <c r="E28" s="42" t="s">
        <v>157</v>
      </c>
      <c r="F28" s="43"/>
      <c r="G28" s="44">
        <f t="shared" si="0"/>
        <v>0</v>
      </c>
    </row>
    <row r="29" spans="1:7" ht="38.25">
      <c r="A29" s="38"/>
      <c r="B29" s="39" t="s">
        <v>268</v>
      </c>
      <c r="C29" s="40" t="s">
        <v>294</v>
      </c>
      <c r="D29" s="41">
        <v>3</v>
      </c>
      <c r="E29" s="42" t="s">
        <v>157</v>
      </c>
      <c r="F29" s="43"/>
      <c r="G29" s="44">
        <f t="shared" si="0"/>
        <v>0</v>
      </c>
    </row>
    <row r="30" spans="1:7" ht="38.25">
      <c r="A30" s="38"/>
      <c r="B30" s="39" t="s">
        <v>268</v>
      </c>
      <c r="C30" s="40" t="s">
        <v>295</v>
      </c>
      <c r="D30" s="41">
        <v>2</v>
      </c>
      <c r="E30" s="42" t="s">
        <v>157</v>
      </c>
      <c r="F30" s="43"/>
      <c r="G30" s="44">
        <f t="shared" si="0"/>
        <v>0</v>
      </c>
    </row>
    <row r="31" spans="1:7" ht="76.5">
      <c r="A31" s="38"/>
      <c r="B31" s="39" t="s">
        <v>268</v>
      </c>
      <c r="C31" s="40" t="s">
        <v>296</v>
      </c>
      <c r="D31" s="41">
        <v>15</v>
      </c>
      <c r="E31" s="42" t="s">
        <v>157</v>
      </c>
      <c r="F31" s="43"/>
      <c r="G31" s="44">
        <f t="shared" si="0"/>
        <v>0</v>
      </c>
    </row>
    <row r="32" spans="1:7" ht="25.5">
      <c r="A32" s="38"/>
      <c r="B32" s="39" t="s">
        <v>268</v>
      </c>
      <c r="C32" s="40" t="s">
        <v>297</v>
      </c>
      <c r="D32" s="41">
        <v>20</v>
      </c>
      <c r="E32" s="42" t="s">
        <v>157</v>
      </c>
      <c r="F32" s="43"/>
      <c r="G32" s="44">
        <f t="shared" si="0"/>
        <v>0</v>
      </c>
    </row>
    <row r="33" spans="1:7" ht="38.25">
      <c r="A33" s="38"/>
      <c r="B33" s="39" t="s">
        <v>268</v>
      </c>
      <c r="C33" s="40" t="s">
        <v>298</v>
      </c>
      <c r="D33" s="41"/>
      <c r="E33" s="42"/>
      <c r="F33" s="43"/>
      <c r="G33" s="44"/>
    </row>
    <row r="34" spans="1:7" ht="12.75">
      <c r="A34" s="56"/>
      <c r="B34" s="39" t="s">
        <v>268</v>
      </c>
      <c r="C34" s="57" t="s">
        <v>299</v>
      </c>
      <c r="D34" s="41">
        <v>1</v>
      </c>
      <c r="E34" s="42" t="s">
        <v>157</v>
      </c>
      <c r="F34" s="43"/>
      <c r="G34" s="44"/>
    </row>
    <row r="35" spans="1:7" ht="25.5">
      <c r="A35" s="56"/>
      <c r="B35" s="39" t="s">
        <v>268</v>
      </c>
      <c r="C35" s="57" t="s">
        <v>300</v>
      </c>
      <c r="D35" s="41">
        <v>3</v>
      </c>
      <c r="E35" s="42" t="s">
        <v>157</v>
      </c>
      <c r="F35" s="43"/>
      <c r="G35" s="44"/>
    </row>
    <row r="36" spans="1:7" ht="12.75">
      <c r="A36" s="56"/>
      <c r="B36" s="39" t="s">
        <v>268</v>
      </c>
      <c r="C36" s="57" t="s">
        <v>301</v>
      </c>
      <c r="D36" s="41">
        <v>1</v>
      </c>
      <c r="E36" s="42" t="s">
        <v>157</v>
      </c>
      <c r="F36" s="43"/>
      <c r="G36" s="44"/>
    </row>
    <row r="37" spans="1:7" ht="12.75">
      <c r="A37" s="56"/>
      <c r="B37" s="46" t="s">
        <v>268</v>
      </c>
      <c r="C37" s="58" t="s">
        <v>302</v>
      </c>
      <c r="D37" s="48">
        <v>2</v>
      </c>
      <c r="E37" s="49" t="s">
        <v>157</v>
      </c>
      <c r="F37" s="50"/>
      <c r="G37" s="51"/>
    </row>
    <row r="38" spans="1:7" ht="12.75">
      <c r="A38" s="59"/>
      <c r="B38" s="60"/>
      <c r="C38" s="61"/>
      <c r="D38" s="62">
        <v>1</v>
      </c>
      <c r="E38" s="63" t="s">
        <v>157</v>
      </c>
      <c r="F38" s="64"/>
      <c r="G38" s="65">
        <f>D38*F38</f>
        <v>0</v>
      </c>
    </row>
    <row r="39" spans="1:7" ht="38.25">
      <c r="A39" s="38"/>
      <c r="B39" s="39" t="s">
        <v>268</v>
      </c>
      <c r="C39" s="40" t="s">
        <v>303</v>
      </c>
      <c r="D39" s="41">
        <v>3</v>
      </c>
      <c r="E39" s="42" t="s">
        <v>157</v>
      </c>
      <c r="F39" s="43"/>
      <c r="G39" s="44">
        <f>D39*F39</f>
        <v>0</v>
      </c>
    </row>
    <row r="40" spans="1:7" ht="76.5">
      <c r="A40" s="38"/>
      <c r="B40" s="39" t="s">
        <v>268</v>
      </c>
      <c r="C40" s="40" t="s">
        <v>304</v>
      </c>
      <c r="D40" s="41">
        <v>1</v>
      </c>
      <c r="E40" s="42" t="s">
        <v>157</v>
      </c>
      <c r="F40" s="43"/>
      <c r="G40" s="44">
        <f>D40*F40</f>
        <v>0</v>
      </c>
    </row>
    <row r="41" spans="1:7" ht="25.5">
      <c r="A41" s="38"/>
      <c r="B41" s="39" t="s">
        <v>268</v>
      </c>
      <c r="C41" s="40" t="s">
        <v>305</v>
      </c>
      <c r="D41" s="41">
        <v>3</v>
      </c>
      <c r="E41" s="42" t="s">
        <v>157</v>
      </c>
      <c r="F41" s="43"/>
      <c r="G41" s="44">
        <f t="shared" si="0"/>
        <v>0</v>
      </c>
    </row>
    <row r="42" spans="1:7" ht="12.75">
      <c r="A42" s="45"/>
      <c r="B42" s="46" t="s">
        <v>268</v>
      </c>
      <c r="C42" s="47" t="s">
        <v>276</v>
      </c>
      <c r="D42" s="48">
        <v>5</v>
      </c>
      <c r="E42" s="49" t="s">
        <v>277</v>
      </c>
      <c r="F42" s="50"/>
      <c r="G42" s="51">
        <f>SUM(G15:G41)*5%</f>
        <v>0</v>
      </c>
    </row>
    <row r="43" spans="1:7" ht="12.75">
      <c r="A43" s="33" t="s">
        <v>77</v>
      </c>
      <c r="B43" s="34"/>
      <c r="C43" s="35"/>
      <c r="D43" s="35"/>
      <c r="E43" s="36"/>
      <c r="F43" s="52"/>
      <c r="G43" s="53">
        <f>SUM(G15:G42)</f>
        <v>0</v>
      </c>
    </row>
    <row r="44" spans="2:7" ht="12.75">
      <c r="B44" s="34"/>
      <c r="C44" s="35"/>
      <c r="D44" s="35"/>
      <c r="E44" s="36"/>
      <c r="F44" s="37"/>
      <c r="G44" s="37"/>
    </row>
    <row r="45" spans="1:7" ht="12.75">
      <c r="A45" s="33" t="s">
        <v>306</v>
      </c>
      <c r="B45" s="34"/>
      <c r="C45" s="35"/>
      <c r="D45" s="35"/>
      <c r="E45" s="36"/>
      <c r="F45" s="37"/>
      <c r="G45" s="37"/>
    </row>
    <row r="46" spans="1:7" ht="12.75">
      <c r="A46" s="38"/>
      <c r="B46" s="39" t="s">
        <v>268</v>
      </c>
      <c r="C46" s="66" t="s">
        <v>307</v>
      </c>
      <c r="D46" s="41">
        <v>7</v>
      </c>
      <c r="E46" s="42" t="s">
        <v>157</v>
      </c>
      <c r="F46" s="43"/>
      <c r="G46" s="44">
        <f aca="true" t="shared" si="1" ref="G46:G51">D46*F46</f>
        <v>0</v>
      </c>
    </row>
    <row r="47" spans="1:7" ht="12.75">
      <c r="A47" s="38"/>
      <c r="B47" s="39" t="s">
        <v>268</v>
      </c>
      <c r="C47" s="66" t="s">
        <v>308</v>
      </c>
      <c r="D47" s="41">
        <v>2</v>
      </c>
      <c r="E47" s="42" t="s">
        <v>157</v>
      </c>
      <c r="F47" s="43"/>
      <c r="G47" s="44">
        <f t="shared" si="1"/>
        <v>0</v>
      </c>
    </row>
    <row r="48" spans="1:7" ht="12.75">
      <c r="A48" s="38"/>
      <c r="B48" s="39" t="s">
        <v>268</v>
      </c>
      <c r="C48" s="66" t="s">
        <v>309</v>
      </c>
      <c r="D48" s="41">
        <v>12</v>
      </c>
      <c r="E48" s="42" t="s">
        <v>157</v>
      </c>
      <c r="F48" s="43"/>
      <c r="G48" s="44">
        <f t="shared" si="1"/>
        <v>0</v>
      </c>
    </row>
    <row r="49" spans="1:7" ht="25.5">
      <c r="A49" s="38"/>
      <c r="B49" s="39" t="s">
        <v>268</v>
      </c>
      <c r="C49" s="66" t="s">
        <v>310</v>
      </c>
      <c r="D49" s="41">
        <v>3</v>
      </c>
      <c r="E49" s="42" t="s">
        <v>157</v>
      </c>
      <c r="F49" s="43"/>
      <c r="G49" s="44">
        <f t="shared" si="1"/>
        <v>0</v>
      </c>
    </row>
    <row r="50" spans="1:7" ht="12.75">
      <c r="A50" s="38"/>
      <c r="B50" s="39" t="s">
        <v>268</v>
      </c>
      <c r="C50" s="67" t="s">
        <v>311</v>
      </c>
      <c r="D50" s="41">
        <v>3</v>
      </c>
      <c r="E50" s="42" t="s">
        <v>157</v>
      </c>
      <c r="F50" s="43"/>
      <c r="G50" s="44">
        <f t="shared" si="1"/>
        <v>0</v>
      </c>
    </row>
    <row r="51" spans="1:7" ht="12.75">
      <c r="A51" s="38"/>
      <c r="B51" s="39" t="s">
        <v>268</v>
      </c>
      <c r="C51" s="67" t="s">
        <v>312</v>
      </c>
      <c r="D51" s="41">
        <v>1</v>
      </c>
      <c r="E51" s="42" t="s">
        <v>157</v>
      </c>
      <c r="F51" s="43"/>
      <c r="G51" s="44">
        <f t="shared" si="1"/>
        <v>0</v>
      </c>
    </row>
    <row r="52" spans="1:7" ht="12.75">
      <c r="A52" s="45"/>
      <c r="B52" s="46" t="s">
        <v>268</v>
      </c>
      <c r="C52" s="47" t="s">
        <v>276</v>
      </c>
      <c r="D52" s="48">
        <v>5</v>
      </c>
      <c r="E52" s="49" t="s">
        <v>277</v>
      </c>
      <c r="F52" s="50"/>
      <c r="G52" s="51">
        <f>SUM(G46:G51)*5%</f>
        <v>0</v>
      </c>
    </row>
    <row r="53" spans="1:7" ht="12.75">
      <c r="A53" s="33" t="s">
        <v>77</v>
      </c>
      <c r="B53" s="34"/>
      <c r="C53" s="35"/>
      <c r="D53" s="35"/>
      <c r="E53" s="36"/>
      <c r="F53" s="52"/>
      <c r="G53" s="53">
        <f>SUM(G46:G52)</f>
        <v>0</v>
      </c>
    </row>
    <row r="54" spans="1:7" ht="12.75">
      <c r="A54" s="33"/>
      <c r="B54" s="34"/>
      <c r="C54" s="35"/>
      <c r="D54" s="35"/>
      <c r="E54" s="36"/>
      <c r="F54" s="68"/>
      <c r="G54" s="37"/>
    </row>
    <row r="55" spans="1:7" ht="12.75">
      <c r="A55" s="33" t="s">
        <v>313</v>
      </c>
      <c r="B55" s="34"/>
      <c r="C55" s="35"/>
      <c r="D55" s="35"/>
      <c r="E55" s="36"/>
      <c r="F55" s="37"/>
      <c r="G55" s="37"/>
    </row>
    <row r="56" spans="1:7" ht="38.25">
      <c r="A56" s="38"/>
      <c r="B56" s="39" t="s">
        <v>268</v>
      </c>
      <c r="C56" s="55" t="s">
        <v>281</v>
      </c>
      <c r="D56" s="41">
        <v>70</v>
      </c>
      <c r="E56" s="42" t="s">
        <v>179</v>
      </c>
      <c r="F56" s="43"/>
      <c r="G56" s="44">
        <f>D56*F56</f>
        <v>0</v>
      </c>
    </row>
    <row r="57" spans="1:7" ht="12.75">
      <c r="A57" s="38"/>
      <c r="B57" s="39" t="s">
        <v>268</v>
      </c>
      <c r="C57" s="40" t="s">
        <v>314</v>
      </c>
      <c r="D57" s="41">
        <v>450</v>
      </c>
      <c r="E57" s="42" t="s">
        <v>179</v>
      </c>
      <c r="F57" s="43"/>
      <c r="G57" s="44">
        <f>D57*F57</f>
        <v>0</v>
      </c>
    </row>
    <row r="58" spans="1:7" ht="51">
      <c r="A58" s="38"/>
      <c r="B58" s="39" t="s">
        <v>268</v>
      </c>
      <c r="C58" s="40" t="s">
        <v>315</v>
      </c>
      <c r="D58" s="41">
        <v>9</v>
      </c>
      <c r="E58" s="42" t="s">
        <v>157</v>
      </c>
      <c r="F58" s="43"/>
      <c r="G58" s="44">
        <f>D58*F58</f>
        <v>0</v>
      </c>
    </row>
    <row r="59" spans="1:7" ht="25.5">
      <c r="A59" s="38"/>
      <c r="B59" s="39" t="s">
        <v>268</v>
      </c>
      <c r="C59" s="40" t="s">
        <v>316</v>
      </c>
      <c r="D59" s="41">
        <v>9</v>
      </c>
      <c r="E59" s="42" t="s">
        <v>157</v>
      </c>
      <c r="F59" s="43"/>
      <c r="G59" s="44">
        <f>D59*F59</f>
        <v>0</v>
      </c>
    </row>
    <row r="60" spans="1:7" ht="12.75">
      <c r="A60" s="69"/>
      <c r="B60" s="70"/>
      <c r="C60" s="71" t="s">
        <v>317</v>
      </c>
      <c r="D60" s="70"/>
      <c r="E60" s="70"/>
      <c r="F60" s="72"/>
      <c r="G60" s="44"/>
    </row>
    <row r="61" spans="1:7" ht="89.25">
      <c r="A61" s="56"/>
      <c r="B61" s="39" t="s">
        <v>268</v>
      </c>
      <c r="C61" s="57" t="s">
        <v>318</v>
      </c>
      <c r="D61" s="41">
        <v>1</v>
      </c>
      <c r="E61" s="42" t="s">
        <v>157</v>
      </c>
      <c r="F61" s="43"/>
      <c r="G61" s="44"/>
    </row>
    <row r="62" spans="1:7" ht="12.75">
      <c r="A62" s="56"/>
      <c r="B62" s="39" t="s">
        <v>268</v>
      </c>
      <c r="C62" s="57" t="s">
        <v>319</v>
      </c>
      <c r="D62" s="41">
        <v>2</v>
      </c>
      <c r="E62" s="42" t="s">
        <v>157</v>
      </c>
      <c r="F62" s="43"/>
      <c r="G62" s="44"/>
    </row>
    <row r="63" spans="1:7" ht="12.75">
      <c r="A63" s="56"/>
      <c r="B63" s="39" t="s">
        <v>268</v>
      </c>
      <c r="C63" s="57" t="s">
        <v>320</v>
      </c>
      <c r="D63" s="41">
        <v>1</v>
      </c>
      <c r="E63" s="42" t="s">
        <v>157</v>
      </c>
      <c r="F63" s="43"/>
      <c r="G63" s="44"/>
    </row>
    <row r="64" spans="1:7" ht="12.75">
      <c r="A64" s="56"/>
      <c r="B64" s="39" t="s">
        <v>268</v>
      </c>
      <c r="C64" s="57" t="s">
        <v>321</v>
      </c>
      <c r="D64" s="41">
        <v>1</v>
      </c>
      <c r="E64" s="42" t="s">
        <v>157</v>
      </c>
      <c r="F64" s="43"/>
      <c r="G64" s="44"/>
    </row>
    <row r="65" spans="1:7" ht="25.5">
      <c r="A65" s="56"/>
      <c r="B65" s="39" t="s">
        <v>268</v>
      </c>
      <c r="C65" s="57" t="s">
        <v>322</v>
      </c>
      <c r="D65" s="41">
        <v>1</v>
      </c>
      <c r="E65" s="42" t="s">
        <v>157</v>
      </c>
      <c r="F65" s="43"/>
      <c r="G65" s="44"/>
    </row>
    <row r="66" spans="1:7" ht="12.75">
      <c r="A66" s="59"/>
      <c r="B66" s="39" t="s">
        <v>268</v>
      </c>
      <c r="C66" s="57" t="s">
        <v>323</v>
      </c>
      <c r="D66" s="41">
        <v>2</v>
      </c>
      <c r="E66" s="42" t="s">
        <v>157</v>
      </c>
      <c r="F66" s="43"/>
      <c r="G66" s="44"/>
    </row>
    <row r="67" spans="1:7" ht="25.5">
      <c r="A67" s="59"/>
      <c r="B67" s="46" t="s">
        <v>268</v>
      </c>
      <c r="C67" s="58" t="s">
        <v>324</v>
      </c>
      <c r="D67" s="48">
        <v>20</v>
      </c>
      <c r="E67" s="49" t="s">
        <v>157</v>
      </c>
      <c r="F67" s="50"/>
      <c r="G67" s="51"/>
    </row>
    <row r="68" spans="1:7" ht="12.75">
      <c r="A68" s="59"/>
      <c r="B68" s="60"/>
      <c r="C68" s="61"/>
      <c r="D68" s="62">
        <v>1</v>
      </c>
      <c r="E68" s="63" t="s">
        <v>157</v>
      </c>
      <c r="F68" s="43"/>
      <c r="G68" s="44">
        <f>D68*F68</f>
        <v>0</v>
      </c>
    </row>
    <row r="69" spans="1:7" ht="25.5">
      <c r="A69" s="59"/>
      <c r="B69" s="39" t="s">
        <v>268</v>
      </c>
      <c r="C69" s="57" t="s">
        <v>325</v>
      </c>
      <c r="D69" s="41">
        <v>1</v>
      </c>
      <c r="E69" s="42" t="s">
        <v>157</v>
      </c>
      <c r="F69" s="43"/>
      <c r="G69" s="44">
        <f>D69*F69</f>
        <v>0</v>
      </c>
    </row>
    <row r="70" spans="1:7" ht="38.25">
      <c r="A70" s="59"/>
      <c r="B70" s="39" t="s">
        <v>268</v>
      </c>
      <c r="C70" s="57" t="s">
        <v>326</v>
      </c>
      <c r="D70" s="41">
        <v>1</v>
      </c>
      <c r="E70" s="42" t="s">
        <v>157</v>
      </c>
      <c r="F70" s="43"/>
      <c r="G70" s="44">
        <f>D70*F70</f>
        <v>0</v>
      </c>
    </row>
    <row r="71" spans="1:7" ht="12.75">
      <c r="A71" s="45"/>
      <c r="B71" s="46" t="s">
        <v>268</v>
      </c>
      <c r="C71" s="47" t="s">
        <v>276</v>
      </c>
      <c r="D71" s="48">
        <v>5</v>
      </c>
      <c r="E71" s="49" t="s">
        <v>277</v>
      </c>
      <c r="F71" s="50"/>
      <c r="G71" s="51">
        <f>SUM(G56:G69)*5%</f>
        <v>0</v>
      </c>
    </row>
    <row r="72" spans="1:7" ht="12.75">
      <c r="A72" s="33" t="s">
        <v>77</v>
      </c>
      <c r="B72" s="34"/>
      <c r="C72" s="35"/>
      <c r="D72" s="35"/>
      <c r="E72" s="36"/>
      <c r="F72" s="52"/>
      <c r="G72" s="53">
        <f>SUM(G56:G71)</f>
        <v>0</v>
      </c>
    </row>
    <row r="73" spans="1:7" ht="12.75">
      <c r="A73" s="56"/>
      <c r="B73" s="34"/>
      <c r="C73" s="35"/>
      <c r="D73" s="35"/>
      <c r="E73" s="36"/>
      <c r="F73" s="37"/>
      <c r="G73" s="37"/>
    </row>
    <row r="74" spans="1:7" ht="12.75">
      <c r="A74" s="33" t="s">
        <v>327</v>
      </c>
      <c r="B74" s="34"/>
      <c r="C74" s="35"/>
      <c r="D74" s="35"/>
      <c r="E74" s="36"/>
      <c r="F74" s="37"/>
      <c r="G74" s="37"/>
    </row>
    <row r="75" spans="1:7" ht="38.25">
      <c r="A75" s="73"/>
      <c r="B75" s="74" t="s">
        <v>268</v>
      </c>
      <c r="C75" s="75" t="s">
        <v>328</v>
      </c>
      <c r="D75" s="41">
        <v>1</v>
      </c>
      <c r="E75" s="42" t="s">
        <v>157</v>
      </c>
      <c r="F75" s="43"/>
      <c r="G75" s="44">
        <f>D75*F75</f>
        <v>0</v>
      </c>
    </row>
    <row r="76" spans="1:7" ht="51">
      <c r="A76" s="38"/>
      <c r="B76" s="76" t="s">
        <v>268</v>
      </c>
      <c r="C76" s="77" t="s">
        <v>329</v>
      </c>
      <c r="D76" s="78">
        <v>1</v>
      </c>
      <c r="E76" s="79" t="s">
        <v>157</v>
      </c>
      <c r="F76" s="80"/>
      <c r="G76" s="81">
        <f>D76*F76</f>
        <v>0</v>
      </c>
    </row>
    <row r="77" spans="1:7" ht="25.5">
      <c r="A77" s="82"/>
      <c r="B77" s="83" t="s">
        <v>268</v>
      </c>
      <c r="C77" s="84" t="s">
        <v>330</v>
      </c>
      <c r="D77" s="85">
        <v>25</v>
      </c>
      <c r="E77" s="86" t="s">
        <v>195</v>
      </c>
      <c r="F77" s="87"/>
      <c r="G77" s="88">
        <f>D77*F77</f>
        <v>0</v>
      </c>
    </row>
    <row r="78" spans="1:7" ht="13.5" thickBot="1">
      <c r="A78" s="89" t="s">
        <v>77</v>
      </c>
      <c r="B78" s="90"/>
      <c r="C78" s="91"/>
      <c r="D78" s="91"/>
      <c r="E78" s="92"/>
      <c r="F78" s="93"/>
      <c r="G78" s="94">
        <f>SUM(G75:G77)</f>
        <v>0</v>
      </c>
    </row>
    <row r="79" spans="1:7" ht="13.5" thickTop="1">
      <c r="A79" s="33" t="s">
        <v>77</v>
      </c>
      <c r="B79" s="95"/>
      <c r="C79" s="96"/>
      <c r="D79" s="96"/>
      <c r="E79" s="37"/>
      <c r="F79" s="97"/>
      <c r="G79" s="53">
        <f>SUM(G12,G43,G53,G72,G78)</f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Marušič</dc:creator>
  <cp:keywords/>
  <dc:description/>
  <cp:lastModifiedBy>katarinaa</cp:lastModifiedBy>
  <cp:lastPrinted>2011-04-22T06:10:00Z</cp:lastPrinted>
  <dcterms:created xsi:type="dcterms:W3CDTF">2011-04-22T06:05:53Z</dcterms:created>
  <dcterms:modified xsi:type="dcterms:W3CDTF">2011-05-24T12:44:36Z</dcterms:modified>
  <cp:category/>
  <cp:version/>
  <cp:contentType/>
  <cp:contentStatus/>
</cp:coreProperties>
</file>