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očnik" sheetId="1" r:id="rId1"/>
    <sheet name="JR" sheetId="2" r:id="rId2"/>
    <sheet name="List3" sheetId="3" r:id="rId3"/>
  </sheets>
  <definedNames>
    <definedName name="OLE_LINK1" localSheetId="0">'Pločnik'!$B$34</definedName>
    <definedName name="_xlnm.Print_Area" localSheetId="0">'Pločnik'!$A$1:$F$314</definedName>
  </definedNames>
  <calcPr fullCalcOnLoad="1"/>
</workbook>
</file>

<file path=xl/sharedStrings.xml><?xml version="1.0" encoding="utf-8"?>
<sst xmlns="http://schemas.openxmlformats.org/spreadsheetml/2006/main" count="319" uniqueCount="175">
  <si>
    <t xml:space="preserve"> R E K A P I T U L A C I J A</t>
  </si>
  <si>
    <t xml:space="preserve"> </t>
  </si>
  <si>
    <t xml:space="preserve">S K U P AJ </t>
  </si>
  <si>
    <t>Postavitev in zavarovanje prečnih profilov</t>
  </si>
  <si>
    <t>kos</t>
  </si>
  <si>
    <t>PREDDELA</t>
  </si>
  <si>
    <t xml:space="preserve">1. </t>
  </si>
  <si>
    <t>m2</t>
  </si>
  <si>
    <t>m3</t>
  </si>
  <si>
    <t>m1</t>
  </si>
  <si>
    <t xml:space="preserve"> ZEMELJSKA DELA</t>
  </si>
  <si>
    <t>2.</t>
  </si>
  <si>
    <t>SKUPAJ</t>
  </si>
  <si>
    <t>VOZIŠČNE KONSTRUKCIJE</t>
  </si>
  <si>
    <t xml:space="preserve">3. </t>
  </si>
  <si>
    <t xml:space="preserve">4. </t>
  </si>
  <si>
    <t>GRADBENA IN OBRTNIŠKA DELA</t>
  </si>
  <si>
    <t>1.0</t>
  </si>
  <si>
    <t>2.0</t>
  </si>
  <si>
    <t>3.0</t>
  </si>
  <si>
    <t>4.0</t>
  </si>
  <si>
    <t xml:space="preserve">5.0 </t>
  </si>
  <si>
    <t xml:space="preserve"> OPREMA CEST</t>
  </si>
  <si>
    <t>6.0</t>
  </si>
  <si>
    <t xml:space="preserve"> VOZIŠČNE KONSTRUKCIJE</t>
  </si>
  <si>
    <t>KANALIZACIJA</t>
  </si>
  <si>
    <t xml:space="preserve"> KANALIZACIJA</t>
  </si>
  <si>
    <t>5.</t>
  </si>
  <si>
    <t>Zakoličba osi</t>
  </si>
  <si>
    <t>6.</t>
  </si>
  <si>
    <t>PROMETNA OPREMA</t>
  </si>
  <si>
    <t>Izdelava finega planuma zgornjega ustroja</t>
  </si>
  <si>
    <t>pvs</t>
  </si>
  <si>
    <t>Rušenje betonskih robnikov</t>
  </si>
  <si>
    <t>Planiranje dna gradbene jame AB zidu v težki zemljini</t>
  </si>
  <si>
    <t>Izdelava dvostranskega vezanega opaža za ravne temelje zidu</t>
  </si>
  <si>
    <t>kg</t>
  </si>
  <si>
    <t>Čiščenje terena z odstranitvijo grmičevja in ostalega rastlinja ob obstoječem AB zidu</t>
  </si>
  <si>
    <t>Demontaža obstoječih prometnih znakov, odvoz v začasno deponijo ter ponovna montaža na novo lokacijo</t>
  </si>
  <si>
    <t>Zakoličba obstoječih komunalnih naprav</t>
  </si>
  <si>
    <t xml:space="preserve">Zasek oziroma rezanje obstoječega asfalta </t>
  </si>
  <si>
    <t>Rušenje asfaltnega ustroja debeline do 10 cm z nakladanjem ruševin na prevozno sredstvo, odvozom ruševin na ustrezno deponijo vključno s stroški ravnanja z odpadki na deponiji</t>
  </si>
  <si>
    <t>Strojni izkop gradbene jame za AB zid težki zemljini z odvozom v trajno deponijo (IV ktg.)</t>
  </si>
  <si>
    <t xml:space="preserve">Planiranje naravnih temeljnih tal v težki zemljini </t>
  </si>
  <si>
    <t>Planiranje dna rova kanalizacije s točnostjo +/- 1 cm</t>
  </si>
  <si>
    <t>Zasip jarka kanalizacije z nevezanim materialom po SIST 13242:2003, vgrajevanje in zahteve materiala po TSC 06.200:2003; 0-32 mm (tampon), vključno z dobavo, komprimiranjem in finim planiranjem v plasti 20 cm (pod voznimi površinami)</t>
  </si>
  <si>
    <t>Nakladanje in odvoz odvečnega materiala od izkopa na ustrezno deponijo, komplet s stroški ravnanja materiala v deponiji.</t>
  </si>
  <si>
    <t>Izdelava bankine širine 0,30m</t>
  </si>
  <si>
    <t xml:space="preserve">Vgraditev predfabriciranih pogreznjenih robnikov iz cementnega betona s prerezom 8/20 cm </t>
  </si>
  <si>
    <t>Izdelava kanalizacije iz PVC cevi  fi 200mm vgrajenih na podložno plast iz cementnega betona (kompletno obbetonirane)</t>
  </si>
  <si>
    <t>Dobava in vgradnja PVC kanalizacijskih fazonskih kosov (odcepi 45, odcepi 90 in kolena)</t>
  </si>
  <si>
    <t>Dobava kamnitega nasipnega materiala in vgrajevanje nasipov po plasteh s sprotnim nabijanjem</t>
  </si>
  <si>
    <t>Izdelava nevezane nosilne plasti enakomerno zrnatega drobljenca 0/45 mm z kamnine v debelini od 25cm</t>
  </si>
  <si>
    <t xml:space="preserve">Izdelava obrabnozaporne plasti bitumenskega betona  AC 8 surf B70/100 A3  v debelini 3.0 cm </t>
  </si>
  <si>
    <t>Izdelava obrabnozaporne plasti bitumenskega betona  AC 8 surf B70/100 A5  v debelini 4.0 cm (asfalt pločnika)</t>
  </si>
  <si>
    <t>Vgraditev predfabriciranih dvignjenih robnikov iz cementnega betona s prerezom 15/25 cm (+15cm)</t>
  </si>
  <si>
    <t>Nabava in montaža LTŽ pokrova fi 600mm, nosilnosti 250KN (revizijski jaški)</t>
  </si>
  <si>
    <t>DDV 22 %</t>
  </si>
  <si>
    <t>IZGRADNJA PLOČNIKA OB REGIONALNI CESTI R2-444 odsek 1473 Vipava - Ajdovščina od km 6,350 do km 6,970 desno</t>
  </si>
  <si>
    <t>Demontaža obstoječie predkrižiščne table, odvoz v začasno deponijo ter ponovna montaža na novo lokacijo</t>
  </si>
  <si>
    <t>Reskanje obstoječe talne signalizacije</t>
  </si>
  <si>
    <t>Rušenje obstoječe kabeljske kanalizacije iz PVC cevi premera 110mm z nakladanjem in odvozom v trajno deponijo</t>
  </si>
  <si>
    <t>Rušenje obstoječe kamnite obloge struge potoka z nakladanjem in odvozom ruševin v deponijo</t>
  </si>
  <si>
    <t>Strojni izkop humusa  v sloju debeline do 20 cm z nakladanjem in odvozom v začasno deponijo za kasnejše ponovno razgrinjanje</t>
  </si>
  <si>
    <t>Široki strojni izkopi težke zemljine z odvozom v trajno deponijo (IV ktg.)</t>
  </si>
  <si>
    <t>Strojni izkop odprtih zemeljskih jarkov trapezne oblike širine dna 0.50m, naklon brežin 2:3 globine do 1.50m z nakladanjem in odvozom materiala v trajno deponijo, skupaj s planiranjem brežin jarka</t>
  </si>
  <si>
    <t xml:space="preserve">Zasip AB zidu z kamnitim zasipnim materialom pridobljenim iz izkopa </t>
  </si>
  <si>
    <t>Humusiranje, planiranje in zatravitev zelenic s humusnim materialom  v sloju debeline 15cm</t>
  </si>
  <si>
    <t>Izdelava s cementom vezane nosilne plasti drobljenca z dodajanjem 50 kg/cementa na m3 agregata v debelini 12cm</t>
  </si>
  <si>
    <t>Izdelava nosilne plasti bituminiziranega drobljenca AC 11 base B 50/70 A3 v debelini 3.0cm</t>
  </si>
  <si>
    <t>Izdelava nosilne plasti bituminiziranega drobljenca AC 22 base B 50/70 A3 v debelini 6.0cm (priključki)</t>
  </si>
  <si>
    <t xml:space="preserve">Vgraditev predfabriciranih pogreznjenih robnikov iz cementnega betona s prerezom 15/25 cm </t>
  </si>
  <si>
    <t>Izdelava kanalizacije iz PVC cevi  fi 400mm vgrajenih na podložno plast iz cementnega betona (kompletno obbetonirane)</t>
  </si>
  <si>
    <t>Izdelava plitve drenaže iz PVC drenažnih cevi fi 150mm vgrajenih na podložno plast iz cementnega betona in zasute z enozrnatim drenažnim materialom 16/32 mm</t>
  </si>
  <si>
    <t>Izdelava kanalizacije iz drenažno kanalizacijskih  cevi  fi 300mm vgrajenih na podložno plast iz cementnega betona in zasutih z drenažnim materialom 16/32 mm</t>
  </si>
  <si>
    <t>Izdelava jaška iz cementnega betona krožnega prereza fi 60 cm, globine do 1.5 m  - peskolov</t>
  </si>
  <si>
    <t>Izdelava jaška iz cementnega betona krožnega prereza fi 80cm, globine do 1,5 m (revizijski jaški)</t>
  </si>
  <si>
    <t>Izdelava jaška iz cementnega betona kvadratnega prereza dimenzije 150x220cm, globine 170 cm, debeline sten 20cm skupaj z opažem in armaturo</t>
  </si>
  <si>
    <t>Izdelava jaška iz cementnega betona kvadratnega prereza dimenzije 150x150cm, globine 200 cm, debeline sten 20cm skupaj z opažem in armaturo</t>
  </si>
  <si>
    <t>Izdelava jaška iz cementnega betona kvadratnega prereza dimenzije 120x120cm, globine 140 cm, debeline sten 20cm skupaj z opažem in armaturo</t>
  </si>
  <si>
    <t>Izdelava jaška iz cementnega betona kvadratnega prereza dimenzije 150x220cm, globine 230 cm, debeline sten 20cm skupaj z opažem in armaturo</t>
  </si>
  <si>
    <t xml:space="preserve">Nabava in montaža LTŽ robnih rešetk dimenzije 570x610 mm, višine 150mm, nosilnosti 250KN </t>
  </si>
  <si>
    <t>Dobava in vgradnja betonskih trapeznih kanalet širine dna 30cm in višine 15cm na sloju cementnega betona C 25/30 debeline 10 cm</t>
  </si>
  <si>
    <t>Izdelava AB plošče na obstoječem jašku dimenzije 140x250cm, debeline  20cm skupaj z opažem in armaturo</t>
  </si>
  <si>
    <t>Izdelava betonske iztočne glave na cevi fi 200 mm</t>
  </si>
  <si>
    <t>Izdelava betonske iztočne glave na cevi fi 400 mm</t>
  </si>
  <si>
    <t>Izdelava dvostranskega vezanega opaža za ravne zidove višine do 2.0m</t>
  </si>
  <si>
    <t>Dobava in vgrajevanje rebrastih žic iz visokovrednega naravno trdega jekla B St 420 S s premerom do fi 12 mm, za srednje zahtevno ojačitev</t>
  </si>
  <si>
    <t>Dobava in vgrajevanje armaturnih mrež iz vlečene jeklene žice B500A s premerom od 4 do 12 mm, mase do 2 kg/m2</t>
  </si>
  <si>
    <t>Dobava in vgrajevanje armaturnih mrež iz vlečene jeklene žice B500A s premerom od 4 do 12 mm, mase od 4 do 6 kg/m2</t>
  </si>
  <si>
    <t>Dobava in vgraditev mešanice  cementnega betona C12/15 v prerez do 0.15m3/m1 -podložni beton</t>
  </si>
  <si>
    <t>Priprava in vgraditev mešanice  ojačanega cementnega betona C25/30; XC4; XD-3;  XF-4; PV-II v prerez nad0.50 m3/m1 - temelj zidu</t>
  </si>
  <si>
    <t xml:space="preserve">Priprava in vgraditev mešanice cementnega betona C25/30; XC4; XD3; XF4; PV-II v prerez od 0.16 do 0.30m3/m1 - trup zidu </t>
  </si>
  <si>
    <t>Izdelava temelja za prometni znak iz cementnega betona C 12/15, globine 50cm, premera 40cm</t>
  </si>
  <si>
    <t>Dobava in montažastebrička za prometni znak iz vroče cinkane jeklene cevi premera 64mmdolžine 3500mm</t>
  </si>
  <si>
    <t>Dobava in montažastebrička za prometni znak iz vroče cinkane jeklene cevi premera 64mmdolžine 4500mm</t>
  </si>
  <si>
    <t>Dobava in montaža osmerokotnega prometnega znaka, podloga iz aluminijske pločevine, znak z odsevno folijo 2. vrste, velikost 900 mm</t>
  </si>
  <si>
    <t>Dobava in montaža pravokotnega prometnega znaka, podloga iz aluminijske pločevine, znak z odsevno folijo 1. vrste, velikost 600x250 mm</t>
  </si>
  <si>
    <t>Izdelava tankoslojne vzdolžne  označbe na voziščuz enokomponentno belo barvo, vključno 250g/m2 posipa z drobci stekla, strojno, debelina suhe snovi 250 ym , širina črt 15cm</t>
  </si>
  <si>
    <t>Izdelava tankoslojne prečne   označbe na voziščuz enokomponentno belo barvo, vključno 250g/m2 posipa z drobci stekla, ročno, debelina suhe snovi 250 ym , širina črt 50cm</t>
  </si>
  <si>
    <t xml:space="preserve">Doplačilo za izdelavo prekinjenih vzdolžnih označb na vozišču, širina črte 15cm </t>
  </si>
  <si>
    <t>Dobava in montaža plastičnega smernika z votlim prerezom, dolžina 1200mm, z odsevnikom iz umetne snovi</t>
  </si>
  <si>
    <t xml:space="preserve">Dobava in montaža ploščatega odsevnika iz umetne snovi z nosilcem iz aluminijaste pločevine </t>
  </si>
  <si>
    <t>Izdelava in montaža kovinske pocinkane ograje iz okroglih jeklenih cevi skupne višine h=1.0m z nosilnimi stebri, prilagojena za montažo na AB zid</t>
  </si>
  <si>
    <t>Dobava tamponskega materiala in izdelava tamponske blazine pod temelji podpornega zidu v debelini 10-15cm</t>
  </si>
  <si>
    <t>Dobava in polaganje geotekstila teže 300 g/m2 na zemeljski planim dradbene jame podpornega zidu</t>
  </si>
  <si>
    <t xml:space="preserve">Izdelava jaška za kabelsko kanalizacijo iz cementnega betona krožnega prereza fi 60cm, globine do 1,5 m </t>
  </si>
  <si>
    <t>Izdelava enocevne kabelske kanalizacije iz PVC cevi fi 110mm položene na podložno plast peska debeline 10cm in zasute s peskom do višine 10cm nad temenom cevi</t>
  </si>
  <si>
    <t>Tlakovanje dna in brežine jarka z lomljencem debeline do 15cm v betonu C 25/30 z armaturno mrežo Q283</t>
  </si>
  <si>
    <t xml:space="preserve">Nabava in montaža LTŽ pokrova fi 600mm, nosilnosti 4000KN </t>
  </si>
  <si>
    <t>NEPREDVIDENA DELA - 5%</t>
  </si>
  <si>
    <t>7.0</t>
  </si>
  <si>
    <t>GRADBENA DELA -javna razsvetljava</t>
  </si>
  <si>
    <t>1.   JAVNA RAZSVETLJAVA - GRADBENA DELA</t>
  </si>
  <si>
    <t>OPOMBA</t>
  </si>
  <si>
    <t>V vseh postavkah je potrebno upoštevati:</t>
  </si>
  <si>
    <t>- transportne stroške, montažo in vgradnjo,</t>
  </si>
  <si>
    <t xml:space="preserve">- zidarsko pomoč, drobni vezni in pritrdilni material, </t>
  </si>
  <si>
    <t>- za vse netipske elemente morajo biti izdelane delavniške risbe,</t>
  </si>
  <si>
    <t xml:space="preserve">  katere mora pred izvedbo pregledati in potrditi projektant</t>
  </si>
  <si>
    <t>Št.</t>
  </si>
  <si>
    <t>Opis</t>
  </si>
  <si>
    <t>Enota</t>
  </si>
  <si>
    <t>Količina</t>
  </si>
  <si>
    <t>Cena/enoto</t>
  </si>
  <si>
    <t>Vrednost</t>
  </si>
  <si>
    <t>Strojni in deloma ročni izkop kabelskega kanala v terenu  III. do IV. ktg.( 75% v terenu III. in 25% v terenu IV. ktg.), dimenzij (šxv): 0,3x0,9 m v dolžini 585m</t>
  </si>
  <si>
    <r>
      <t>m</t>
    </r>
    <r>
      <rPr>
        <vertAlign val="superscript"/>
        <sz val="10"/>
        <rFont val="Arial CE"/>
        <family val="2"/>
      </rPr>
      <t>3</t>
    </r>
  </si>
  <si>
    <r>
      <t xml:space="preserve">- izdelava podlage iz 2x sejanega peska v debelini 10cm,  polaganje stigmaflex cevi 1x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63 mm (JR) </t>
    </r>
    <r>
      <rPr>
        <sz val="10"/>
        <rFont val="Arial"/>
        <family val="2"/>
      </rPr>
      <t>- (vključno z distančniki, čepi, tesnili, koleni, ...), zasutje z 2x sejanim peskom</t>
    </r>
  </si>
  <si>
    <t>- zasip z izkopanim materialom ter nabijanje po slojih 20cm,  polaganje ozemljilnega valjanca, polaganje PVC opozorilnega traku, ponovno polaganje tamponskega zaključnega sloja in urejenje okolice</t>
  </si>
  <si>
    <t>- asfaltiranje v višini 5 cm</t>
  </si>
  <si>
    <r>
      <t>m</t>
    </r>
    <r>
      <rPr>
        <vertAlign val="superscript"/>
        <sz val="10"/>
        <rFont val="Arial CE"/>
        <family val="2"/>
      </rPr>
      <t>2</t>
    </r>
  </si>
  <si>
    <t>- odvoz odvečnega materiala na trajno deponijo (plačilo komunalne takse), …) do 15 km</t>
  </si>
  <si>
    <t>Strojni in deloma ročni izkop kabelskega kanala v terenu  III. do IV. ktg.( 75% v terenu III. in 25% v terenu IV. ktg.)  dimenzij (šxv): 0,3x1,0 m v dolžini 85m</t>
  </si>
  <si>
    <r>
      <t xml:space="preserve">- izdelava podlage iz suhega betona MB10 v debelini 10cm, polaganje stigmaflex cevi </t>
    </r>
    <r>
      <rPr>
        <sz val="10"/>
        <rFont val="Arial"/>
        <family val="2"/>
      </rPr>
      <t xml:space="preserve">1x </t>
    </r>
    <r>
      <rPr>
        <sz val="10"/>
        <rFont val="Symbol"/>
        <family val="1"/>
      </rPr>
      <t>f</t>
    </r>
    <r>
      <rPr>
        <sz val="10"/>
        <rFont val="Arial"/>
        <family val="2"/>
      </rPr>
      <t>63mm (JR)</t>
    </r>
    <r>
      <rPr>
        <sz val="10"/>
        <rFont val="Arial"/>
        <family val="2"/>
      </rPr>
      <t xml:space="preserve"> - (vključno z distančniki, čepi, tesnili, koleni, ...), obbetoniranje z betonom MB20</t>
    </r>
  </si>
  <si>
    <t>- zasip s tamponskim gramozom ter nabijanje po slojih 20cm, polaganje PVC opozorilnega traku, urejanje okolice</t>
  </si>
  <si>
    <t>- asfaltiranje v višini 8 cm</t>
  </si>
  <si>
    <t>Izdelava temelja za kandelaber h= 5,0 m (količine za izdelavo enega temelja)</t>
  </si>
  <si>
    <t>- strojni in deloma ročni izkop jame dimenzij (axbxg): 0,9 x 0,9 x 0,9 m v terenu III. do IV. ktg. (75% v terenu III. in 25% v terenu IV. ktg.)</t>
  </si>
  <si>
    <r>
      <t>- izdelava podlage s podložnim betonom C12/15, prereza 0,1m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v debelini 10cm</t>
    </r>
  </si>
  <si>
    <t>- izdelava opaža sten in demontaža opaža po betoniranju</t>
  </si>
  <si>
    <t>- dobava in vgradnja aramturnega železa (mreže in palice ustreznih profilov)</t>
  </si>
  <si>
    <t>- dobava in vgradnja sidrnega vijaka za pritrditev kandelabra na temelj, dimenzije M16 x 500 x 170 mm</t>
  </si>
  <si>
    <r>
      <t>- dobava in vgradnja betona C25/30, prereza 0,2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, v temelj dimenzij (axbxg): 0,7 x 0,7 x 0,8 m </t>
    </r>
  </si>
  <si>
    <r>
      <t xml:space="preserve">- dobava in vgradnja do 2x stigmaflex cevi  </t>
    </r>
    <r>
      <rPr>
        <sz val="10"/>
        <rFont val="Symbol"/>
        <family val="1"/>
      </rPr>
      <t>f</t>
    </r>
    <r>
      <rPr>
        <sz val="10"/>
        <rFont val="Arial"/>
        <family val="2"/>
      </rPr>
      <t>63 mm, dolžine 1,0 m, za uvod kablov v kandelaberm</t>
    </r>
  </si>
  <si>
    <t>kpl</t>
  </si>
  <si>
    <t>- zasipnje sten okoli jaška s tamponskim gramozom in delno z izkopanim materialom, utrjevanje po slojih 20cm, finalno planiranje</t>
  </si>
  <si>
    <t>- zaključno dobetoniranje temelja in vrh, ki gleda iz zemlje, zalikamo v blagem nagibu</t>
  </si>
  <si>
    <t>- odvoz odvečnega materiala na trajno deponijo (plačilo komunalne takse), …) do 15km</t>
  </si>
  <si>
    <t>Temelj za kandelaber h= 5,0 m</t>
  </si>
  <si>
    <t>Izdelava temelja za kandelaber h= 5,0 m v betonskem zidu (količine za izdelavo enega temelja)</t>
  </si>
  <si>
    <r>
      <t>- dobava in vgradnja betona C25/30, prereza 0,2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, v temelj dimenzij (axbxg): 0,6 x 0,7 x 1,0 m </t>
    </r>
  </si>
  <si>
    <t>Temelj za kandelaber h= 5,0 m v betonskem zidu</t>
  </si>
  <si>
    <t>Izdelava temelja za kandelaber h= 10,0 m (količine za izdelavo enega temelja)</t>
  </si>
  <si>
    <t>- strojni in deloma ročni izkop jame dimenzij (axbxg): 1,3 x 1,3 x 1,2 m v terenu III. do IV. ktg. (75% v terenu III. in 25% v terenu IV. ktg.)</t>
  </si>
  <si>
    <r>
      <t>- dobava in vgradnja betona C25/30, prereza 0,2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, v temelj dimenzij (axbxg): 1,1 x 1,1 x 1,1 m </t>
    </r>
  </si>
  <si>
    <r>
      <t xml:space="preserve">- dobava in vgradnja betonske cevi </t>
    </r>
    <r>
      <rPr>
        <sz val="10"/>
        <rFont val="Symbol"/>
        <family val="1"/>
      </rPr>
      <t>f</t>
    </r>
    <r>
      <rPr>
        <sz val="10"/>
        <rFont val="Arial"/>
        <family val="2"/>
      </rPr>
      <t>25 cm, dolžine 0,8 m</t>
    </r>
  </si>
  <si>
    <t>- zasipanje reže med cevjo in kandelabrom z mivko oziroma drobnim peskom za niveliranje kandelabra</t>
  </si>
  <si>
    <t>Temelj za kandelaber h= 10,0 m</t>
  </si>
  <si>
    <t>Opomba</t>
  </si>
  <si>
    <t xml:space="preserve">Izkope v neposredni bližini obstoječih dreves je potrebno izvajati ročno. Pri izvajanju izkopov se ne sme pretrgati  korenin s premerom 2,5 cm in več. Pretrgane korenine je potrebno zaščititi z ustreznimi pripravki, ki pospešujejo rast in celjenje korenin.
</t>
  </si>
  <si>
    <r>
      <t xml:space="preserve">Strojno dolbljenje preboja dimenzij </t>
    </r>
    <r>
      <rPr>
        <sz val="10"/>
        <rFont val="Symbol"/>
        <family val="1"/>
      </rPr>
      <t>f</t>
    </r>
    <r>
      <rPr>
        <sz val="10"/>
        <rFont val="Arial CE"/>
        <family val="2"/>
      </rPr>
      <t>0,1 m v steno  betonskega temelja kandelabra</t>
    </r>
    <r>
      <rPr>
        <sz val="11"/>
        <rFont val="Arial CE"/>
        <family val="0"/>
      </rPr>
      <t xml:space="preserve"> za uvod cevi kabelske kanalizacije  in priklop kabla v obstoječ kandelaber, </t>
    </r>
    <r>
      <rPr>
        <sz val="10"/>
        <rFont val="Arial CE"/>
        <family val="0"/>
      </rPr>
      <t>obdelava odprtine v steni s finim ometom po izvedbi kabelske kanalizacije</t>
    </r>
  </si>
  <si>
    <t>Izdelava bitumenske zaščite valjanca in vsadnega kandelabra pri prehodu iz temelja</t>
  </si>
  <si>
    <r>
      <t xml:space="preserve">Stigmaflex cev </t>
    </r>
    <r>
      <rPr>
        <sz val="10"/>
        <rFont val="Symbol"/>
        <family val="1"/>
      </rPr>
      <t>f</t>
    </r>
    <r>
      <rPr>
        <sz val="10"/>
        <rFont val="Arial"/>
        <family val="2"/>
      </rPr>
      <t>63mm skupaj z original čepi, vodotesnimi spoji, distančniki, koleni, …, položena v kabelsko kanalizacijo</t>
    </r>
  </si>
  <si>
    <t>m</t>
  </si>
  <si>
    <t>Dobava ozemljilnega traka – pocinkan valjanec FeZn 25x4 mm , vključno s Rf križnimi sponkami, priključitvami na ozemljilne sisteme, protikorozijsko zaščito z bitumensko maso, ….</t>
  </si>
  <si>
    <t xml:space="preserve">Rdeč PVC opozorilni trak z napisom "POZOR ENERGETSKI KABEL" </t>
  </si>
  <si>
    <t>Zakoličba tras predvidene kabelske trase za JR omrežje ter tangiranih obstoječih komunalnih vodov zaradi izvedbe križanj</t>
  </si>
  <si>
    <t>Uskladitev križanj kabelske kanalizacije z ostalimi podzemnimi komunalnimi instalacijami</t>
  </si>
  <si>
    <t>ocena</t>
  </si>
  <si>
    <t>Odklop obstoječih zemeljskih kablov, demontaža obstoječe svetilke, demontaža oziroma puljenje obstoječega kandelabra z avtodvigalom, strojno in deloma ročno razbijanje in rušenje obstoječega temelja kandelabra ter odvoz odvečnega materiala na trajno deponijo (plačilo komunalne takse), …) do 15km - obračun po dejanskih stroških</t>
  </si>
  <si>
    <t>Nepredvidena dela z vpisom v gradbeni dnevnik in po potrditvi nadzora, investitorja</t>
  </si>
  <si>
    <t>%</t>
  </si>
  <si>
    <t>Skupaj javna razsvetljava - gradbena dela:</t>
  </si>
  <si>
    <t>Zavarovanje prometa med gradnjo za celoten objekt  z ustrezno dokumentacijo, pridobitev dovoljenja za cestno zaporo, z ureditvijo prometnega režima v času gradnje (obvestilo, zavarovanje gradbišča, postavitev prometne signalizacije, ustrezno usmerjanje prometa v času gradnje). Po končanih delih odstraniti prometno signalizacijo in vzpostaviti prometni režim v prvotno stanje. Izdelava PID dokumentacije v 4 izvodih.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</si>
</sst>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SIT&quot;#,##0;&quot;SIT&quot;\-#,##0"/>
    <numFmt numFmtId="173" formatCode="&quot;SIT&quot;#,##0;[Red]&quot;SIT&quot;\-#,##0"/>
    <numFmt numFmtId="174" formatCode="&quot;SIT&quot;#,##0.00;&quot;SIT&quot;\-#,##0.00"/>
    <numFmt numFmtId="175" formatCode="&quot;SIT&quot;#,##0.00;[Red]&quot;SIT&quot;\-#,##0.00"/>
    <numFmt numFmtId="176" formatCode="_ &quot;SIT&quot;* #,##0_ ;_ &quot;SIT&quot;* \-#,##0_ ;_ &quot;SIT&quot;* &quot;-&quot;_ ;_ @_ "/>
    <numFmt numFmtId="177" formatCode="_ * #,##0_ ;_ * \-#,##0_ ;_ * &quot;-&quot;_ ;_ @_ "/>
    <numFmt numFmtId="178" formatCode="_ &quot;SIT&quot;* #,##0.00_ ;_ &quot;SIT&quot;* \-#,##0.00_ ;_ &quot;SIT&quot;* &quot;-&quot;??_ ;_ @_ "/>
    <numFmt numFmtId="179" formatCode="_ * #,##0.00_ ;_ * \-#,##0.00_ ;_ * &quot;-&quot;??_ ;_ @_ "/>
    <numFmt numFmtId="180" formatCode="&quot;True&quot;;&quot;True&quot;;&quot;False&quot;"/>
    <numFmt numFmtId="181" formatCode="&quot;On&quot;;&quot;On&quot;;&quot;Off&quot;"/>
    <numFmt numFmtId="182" formatCode="[$-424]d\.\ mmmm\ yyyy"/>
    <numFmt numFmtId="183" formatCode="#,##0.00\ _S_I_T"/>
    <numFmt numFmtId="184" formatCode="[$€-2]\ #,##0.00_);[Red]\([$€-2]\ #,##0.00\)"/>
    <numFmt numFmtId="185" formatCode="0.0"/>
    <numFmt numFmtId="186" formatCode="_-* #,##0.00\ [$€-1]_-;\-* #,##0.00\ [$€-1]_-;_-* &quot;-&quot;??\ [$€-1]_-;_-@_-"/>
  </numFmts>
  <fonts count="58">
    <font>
      <sz val="11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 CE"/>
      <family val="0"/>
    </font>
    <font>
      <b/>
      <i/>
      <sz val="11"/>
      <name val="Arial CE"/>
      <family val="0"/>
    </font>
    <font>
      <b/>
      <i/>
      <sz val="11"/>
      <name val="Arial"/>
      <family val="2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sz val="10"/>
      <name val="Arial CE"/>
      <family val="0"/>
    </font>
    <font>
      <sz val="11"/>
      <color indexed="10"/>
      <name val="Arial CE"/>
      <family val="2"/>
    </font>
    <font>
      <sz val="10"/>
      <color indexed="10"/>
      <name val="Arial CE"/>
      <family val="0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 CE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sz val="10"/>
      <color indexed="8"/>
      <name val="Arial Narrow"/>
      <family val="2"/>
    </font>
    <font>
      <b/>
      <i/>
      <u val="single"/>
      <sz val="10"/>
      <name val="Arial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2" fillId="0" borderId="6" applyNumberFormat="0" applyFill="0" applyAlignment="0" applyProtection="0"/>
    <xf numFmtId="0" fontId="53" fillId="30" borderId="7" applyNumberFormat="0" applyAlignment="0" applyProtection="0"/>
    <xf numFmtId="0" fontId="54" fillId="21" borderId="8" applyNumberFormat="0" applyAlignment="0" applyProtection="0"/>
    <xf numFmtId="0" fontId="5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8" applyNumberFormat="0" applyAlignment="0" applyProtection="0"/>
    <xf numFmtId="0" fontId="57" fillId="0" borderId="9" applyNumberFormat="0" applyFill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" fontId="0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4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left"/>
    </xf>
    <xf numFmtId="2" fontId="0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1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center" vertical="top"/>
    </xf>
    <xf numFmtId="4" fontId="1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justify" vertical="justify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justify" vertical="top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7" fillId="0" borderId="0" xfId="0" applyFont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0" fontId="4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4" fillId="0" borderId="0" xfId="0" applyFont="1" applyAlignment="1">
      <alignment horizontal="justify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/>
    </xf>
    <xf numFmtId="4" fontId="0" fillId="0" borderId="0" xfId="0" applyNumberFormat="1" applyFont="1" applyAlignment="1">
      <alignment horizontal="right" vertical="top"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top"/>
    </xf>
    <xf numFmtId="0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horizontal="justify" vertical="justify"/>
    </xf>
    <xf numFmtId="0" fontId="4" fillId="0" borderId="1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4" fontId="4" fillId="0" borderId="0" xfId="0" applyNumberFormat="1" applyFont="1" applyBorder="1" applyAlignment="1">
      <alignment horizontal="right" vertical="top" wrapText="1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4" fillId="0" borderId="10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0" fillId="0" borderId="0" xfId="0" applyNumberFormat="1" applyFont="1" applyAlignment="1">
      <alignment horizontal="right"/>
    </xf>
    <xf numFmtId="4" fontId="10" fillId="0" borderId="0" xfId="0" applyNumberFormat="1" applyFont="1" applyAlignment="1">
      <alignment/>
    </xf>
    <xf numFmtId="4" fontId="1" fillId="0" borderId="0" xfId="0" applyNumberFormat="1" applyFont="1" applyBorder="1" applyAlignment="1">
      <alignment horizontal="left"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4" fontId="0" fillId="0" borderId="10" xfId="0" applyNumberFormat="1" applyFont="1" applyBorder="1" applyAlignment="1">
      <alignment/>
    </xf>
    <xf numFmtId="4" fontId="2" fillId="0" borderId="0" xfId="0" applyNumberFormat="1" applyFont="1" applyAlignment="1">
      <alignment horizontal="left"/>
    </xf>
    <xf numFmtId="4" fontId="1" fillId="0" borderId="0" xfId="0" applyNumberFormat="1" applyFont="1" applyBorder="1" applyAlignment="1">
      <alignment horizontal="left"/>
    </xf>
    <xf numFmtId="4" fontId="10" fillId="0" borderId="1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4" fontId="11" fillId="0" borderId="10" xfId="0" applyNumberFormat="1" applyFont="1" applyBorder="1" applyAlignment="1">
      <alignment horizontal="right"/>
    </xf>
    <xf numFmtId="4" fontId="12" fillId="0" borderId="0" xfId="0" applyNumberFormat="1" applyFont="1" applyAlignment="1">
      <alignment horizontal="right"/>
    </xf>
    <xf numFmtId="4" fontId="12" fillId="0" borderId="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7" fillId="0" borderId="0" xfId="0" applyFont="1" applyFill="1" applyAlignment="1">
      <alignment horizontal="left" vertical="top"/>
    </xf>
    <xf numFmtId="49" fontId="7" fillId="0" borderId="0" xfId="0" applyNumberFormat="1" applyFont="1" applyFill="1" applyAlignment="1">
      <alignment horizontal="justify" vertical="top" wrapText="1"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Fill="1" applyAlignment="1">
      <alignment horizontal="center" vertical="top"/>
    </xf>
    <xf numFmtId="2" fontId="7" fillId="0" borderId="0" xfId="0" applyNumberFormat="1" applyFont="1" applyFill="1" applyAlignment="1">
      <alignment vertical="top"/>
    </xf>
    <xf numFmtId="4" fontId="7" fillId="0" borderId="0" xfId="0" applyNumberFormat="1" applyFont="1" applyFill="1" applyAlignment="1">
      <alignment vertical="top"/>
    </xf>
    <xf numFmtId="0" fontId="4" fillId="0" borderId="0" xfId="0" applyFont="1" applyAlignment="1">
      <alignment vertical="top"/>
    </xf>
    <xf numFmtId="0" fontId="13" fillId="0" borderId="0" xfId="0" applyFont="1" applyFill="1" applyAlignment="1">
      <alignment horizontal="left" vertical="top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justify" vertical="top" wrapText="1"/>
    </xf>
    <xf numFmtId="0" fontId="13" fillId="0" borderId="0" xfId="0" applyFont="1" applyFill="1" applyAlignment="1">
      <alignment horizontal="center" vertical="top"/>
    </xf>
    <xf numFmtId="2" fontId="13" fillId="0" borderId="0" xfId="0" applyNumberFormat="1" applyFont="1" applyFill="1" applyAlignment="1">
      <alignment vertical="top"/>
    </xf>
    <xf numFmtId="4" fontId="13" fillId="0" borderId="0" xfId="0" applyNumberFormat="1" applyFont="1" applyFill="1" applyAlignment="1">
      <alignment vertical="top"/>
    </xf>
    <xf numFmtId="0" fontId="14" fillId="0" borderId="0" xfId="0" applyFont="1" applyAlignment="1">
      <alignment vertical="top"/>
    </xf>
    <xf numFmtId="0" fontId="13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left" vertical="top"/>
    </xf>
    <xf numFmtId="49" fontId="15" fillId="0" borderId="0" xfId="0" applyNumberFormat="1" applyFont="1" applyFill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49" fontId="15" fillId="0" borderId="0" xfId="0" applyNumberFormat="1" applyFont="1" applyFill="1" applyAlignment="1">
      <alignment horizontal="justify" vertical="top" wrapText="1"/>
    </xf>
    <xf numFmtId="0" fontId="15" fillId="0" borderId="0" xfId="0" applyFont="1" applyFill="1" applyAlignment="1">
      <alignment horizontal="justify" vertical="top" wrapText="1"/>
    </xf>
    <xf numFmtId="0" fontId="15" fillId="0" borderId="0" xfId="0" applyFont="1" applyFill="1" applyAlignment="1">
      <alignment horizontal="center" vertical="top"/>
    </xf>
    <xf numFmtId="2" fontId="15" fillId="0" borderId="0" xfId="0" applyNumberFormat="1" applyFont="1" applyFill="1" applyAlignment="1">
      <alignment vertical="top"/>
    </xf>
    <xf numFmtId="4" fontId="15" fillId="0" borderId="0" xfId="0" applyNumberFormat="1" applyFont="1" applyFill="1" applyAlignment="1">
      <alignment vertical="top"/>
    </xf>
    <xf numFmtId="0" fontId="13" fillId="33" borderId="11" xfId="0" applyFont="1" applyFill="1" applyBorder="1" applyAlignment="1">
      <alignment horizontal="left" vertical="top"/>
    </xf>
    <xf numFmtId="49" fontId="13" fillId="33" borderId="11" xfId="0" applyNumberFormat="1" applyFont="1" applyFill="1" applyBorder="1" applyAlignment="1">
      <alignment horizontal="justify" vertical="top" wrapText="1"/>
    </xf>
    <xf numFmtId="0" fontId="13" fillId="33" borderId="11" xfId="0" applyFont="1" applyFill="1" applyBorder="1" applyAlignment="1">
      <alignment horizontal="justify" vertical="top" wrapText="1"/>
    </xf>
    <xf numFmtId="0" fontId="13" fillId="33" borderId="11" xfId="0" applyFont="1" applyFill="1" applyBorder="1" applyAlignment="1">
      <alignment horizontal="center" vertical="top"/>
    </xf>
    <xf numFmtId="2" fontId="13" fillId="33" borderId="11" xfId="0" applyNumberFormat="1" applyFont="1" applyFill="1" applyBorder="1" applyAlignment="1">
      <alignment horizontal="center" vertical="top"/>
    </xf>
    <xf numFmtId="4" fontId="13" fillId="33" borderId="11" xfId="0" applyNumberFormat="1" applyFont="1" applyFill="1" applyBorder="1" applyAlignment="1">
      <alignment horizontal="center" vertical="top"/>
    </xf>
    <xf numFmtId="0" fontId="14" fillId="0" borderId="0" xfId="0" applyFont="1" applyAlignment="1">
      <alignment vertical="top"/>
    </xf>
    <xf numFmtId="0" fontId="10" fillId="0" borderId="0" xfId="0" applyFont="1" applyAlignment="1">
      <alignment vertical="top"/>
    </xf>
    <xf numFmtId="49" fontId="10" fillId="0" borderId="0" xfId="0" applyNumberFormat="1" applyFont="1" applyAlignment="1">
      <alignment vertical="top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49" fontId="14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185" fontId="10" fillId="0" borderId="0" xfId="0" applyNumberFormat="1" applyFont="1" applyAlignment="1">
      <alignment vertical="top"/>
    </xf>
    <xf numFmtId="4" fontId="10" fillId="0" borderId="0" xfId="0" applyNumberFormat="1" applyFont="1" applyAlignment="1">
      <alignment vertical="top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/>
    </xf>
    <xf numFmtId="185" fontId="10" fillId="0" borderId="0" xfId="0" applyNumberFormat="1" applyFont="1" applyAlignment="1">
      <alignment vertical="top"/>
    </xf>
    <xf numFmtId="4" fontId="10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49" fontId="10" fillId="0" borderId="0" xfId="0" applyNumberFormat="1" applyFont="1" applyFill="1" applyAlignment="1">
      <alignment horizontal="left" vertical="top" wrapText="1"/>
    </xf>
    <xf numFmtId="185" fontId="0" fillId="0" borderId="0" xfId="0" applyNumberFormat="1" applyAlignment="1">
      <alignment vertical="top"/>
    </xf>
    <xf numFmtId="2" fontId="10" fillId="0" borderId="0" xfId="0" applyNumberFormat="1" applyFont="1" applyAlignment="1">
      <alignment vertical="top"/>
    </xf>
    <xf numFmtId="0" fontId="10" fillId="0" borderId="0" xfId="0" applyFont="1" applyFill="1" applyAlignment="1">
      <alignment horizontal="left" vertical="top"/>
    </xf>
    <xf numFmtId="49" fontId="14" fillId="0" borderId="0" xfId="0" applyNumberFormat="1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185" fontId="10" fillId="0" borderId="0" xfId="0" applyNumberFormat="1" applyFont="1" applyFill="1" applyAlignment="1">
      <alignment vertical="top"/>
    </xf>
    <xf numFmtId="4" fontId="10" fillId="0" borderId="0" xfId="0" applyNumberFormat="1" applyFont="1" applyFill="1" applyAlignment="1">
      <alignment vertical="top"/>
    </xf>
    <xf numFmtId="0" fontId="10" fillId="0" borderId="0" xfId="0" applyFont="1" applyFill="1" applyAlignment="1">
      <alignment vertical="top"/>
    </xf>
    <xf numFmtId="4" fontId="0" fillId="0" borderId="0" xfId="0" applyNumberFormat="1" applyFill="1" applyAlignment="1">
      <alignment vertical="top"/>
    </xf>
    <xf numFmtId="0" fontId="13" fillId="0" borderId="12" xfId="0" applyFont="1" applyFill="1" applyBorder="1" applyAlignment="1">
      <alignment horizontal="justify" vertical="top" wrapText="1"/>
    </xf>
    <xf numFmtId="0" fontId="10" fillId="0" borderId="12" xfId="0" applyFont="1" applyBorder="1" applyAlignment="1">
      <alignment vertical="top" wrapText="1"/>
    </xf>
    <xf numFmtId="0" fontId="10" fillId="0" borderId="12" xfId="0" applyFont="1" applyFill="1" applyBorder="1" applyAlignment="1">
      <alignment horizontal="left" vertical="top" wrapText="1"/>
    </xf>
    <xf numFmtId="0" fontId="14" fillId="0" borderId="12" xfId="0" applyFont="1" applyBorder="1" applyAlignment="1">
      <alignment horizontal="right" wrapText="1"/>
    </xf>
    <xf numFmtId="4" fontId="10" fillId="0" borderId="12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10" fillId="0" borderId="0" xfId="0" applyNumberFormat="1" applyFont="1" applyAlignment="1">
      <alignment horizontal="right"/>
    </xf>
    <xf numFmtId="0" fontId="0" fillId="0" borderId="0" xfId="0" applyFont="1" applyFill="1" applyAlignment="1">
      <alignment vertical="top"/>
    </xf>
    <xf numFmtId="4" fontId="10" fillId="0" borderId="0" xfId="0" applyNumberFormat="1" applyFont="1" applyFill="1" applyAlignment="1">
      <alignment horizontal="right"/>
    </xf>
    <xf numFmtId="1" fontId="10" fillId="34" borderId="0" xfId="0" applyNumberFormat="1" applyFont="1" applyFill="1" applyAlignment="1">
      <alignment vertical="top"/>
    </xf>
    <xf numFmtId="0" fontId="19" fillId="0" borderId="0" xfId="0" applyFont="1" applyAlignment="1">
      <alignment horizontal="center" vertical="top"/>
    </xf>
    <xf numFmtId="49" fontId="20" fillId="0" borderId="0" xfId="0" applyNumberFormat="1" applyFont="1" applyAlignment="1">
      <alignment horizontal="left" vertical="top" wrapText="1"/>
    </xf>
    <xf numFmtId="0" fontId="19" fillId="0" borderId="0" xfId="0" applyFont="1" applyAlignment="1">
      <alignment horizontal="right" vertical="top"/>
    </xf>
    <xf numFmtId="186" fontId="19" fillId="0" borderId="0" xfId="0" applyNumberFormat="1" applyFont="1" applyAlignment="1">
      <alignment horizontal="right" vertical="top"/>
    </xf>
    <xf numFmtId="0" fontId="21" fillId="0" borderId="0" xfId="0" applyFont="1" applyAlignment="1">
      <alignment horizontal="right" vertical="top"/>
    </xf>
    <xf numFmtId="186" fontId="21" fillId="0" borderId="0" xfId="0" applyNumberFormat="1" applyFont="1" applyAlignment="1">
      <alignment horizontal="right" vertical="top"/>
    </xf>
    <xf numFmtId="0" fontId="22" fillId="0" borderId="0" xfId="0" applyFont="1" applyAlignment="1">
      <alignment vertical="top"/>
    </xf>
    <xf numFmtId="0" fontId="10" fillId="0" borderId="0" xfId="0" applyFont="1" applyFill="1" applyBorder="1" applyAlignment="1">
      <alignment horizontal="justify" vertical="top" wrapText="1"/>
    </xf>
    <xf numFmtId="4" fontId="10" fillId="0" borderId="0" xfId="0" applyNumberFormat="1" applyFont="1" applyFill="1" applyAlignment="1">
      <alignment vertical="top"/>
    </xf>
    <xf numFmtId="0" fontId="10" fillId="0" borderId="0" xfId="0" applyFont="1" applyFill="1" applyBorder="1" applyAlignment="1">
      <alignment horizontal="justify" vertical="top"/>
    </xf>
    <xf numFmtId="0" fontId="10" fillId="0" borderId="0" xfId="0" applyFont="1" applyFill="1" applyAlignment="1">
      <alignment vertical="top"/>
    </xf>
    <xf numFmtId="4" fontId="0" fillId="0" borderId="0" xfId="0" applyNumberFormat="1" applyFont="1" applyAlignment="1">
      <alignment vertical="top"/>
    </xf>
    <xf numFmtId="0" fontId="23" fillId="0" borderId="13" xfId="0" applyFont="1" applyFill="1" applyBorder="1" applyAlignment="1">
      <alignment horizontal="left"/>
    </xf>
    <xf numFmtId="49" fontId="23" fillId="0" borderId="13" xfId="0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justify"/>
    </xf>
    <xf numFmtId="0" fontId="14" fillId="0" borderId="13" xfId="0" applyFont="1" applyFill="1" applyBorder="1" applyAlignment="1">
      <alignment horizontal="center"/>
    </xf>
    <xf numFmtId="2" fontId="14" fillId="0" borderId="13" xfId="0" applyNumberFormat="1" applyFont="1" applyFill="1" applyBorder="1" applyAlignment="1">
      <alignment/>
    </xf>
    <xf numFmtId="4" fontId="23" fillId="0" borderId="13" xfId="0" applyNumberFormat="1" applyFont="1" applyFill="1" applyBorder="1" applyAlignment="1">
      <alignment/>
    </xf>
    <xf numFmtId="49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 horizontal="left" vertical="justify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3"/>
  <sheetViews>
    <sheetView showGridLines="0" tabSelected="1" zoomScalePageLayoutView="0" workbookViewId="0" topLeftCell="A265">
      <selection activeCell="B75" sqref="B75"/>
    </sheetView>
  </sheetViews>
  <sheetFormatPr defaultColWidth="8.796875" defaultRowHeight="14.25"/>
  <cols>
    <col min="1" max="1" width="6.5" style="5" customWidth="1"/>
    <col min="2" max="2" width="31.59765625" style="56" customWidth="1"/>
    <col min="3" max="3" width="11.69921875" style="18" customWidth="1"/>
    <col min="4" max="4" width="7.69921875" style="7" customWidth="1"/>
    <col min="5" max="5" width="14.3984375" style="25" customWidth="1"/>
    <col min="6" max="16384" width="9" style="1" customWidth="1"/>
  </cols>
  <sheetData>
    <row r="1" spans="2:5" ht="30" customHeight="1">
      <c r="B1" s="189" t="s">
        <v>58</v>
      </c>
      <c r="C1" s="189"/>
      <c r="D1" s="189"/>
      <c r="E1" s="189"/>
    </row>
    <row r="2" spans="2:3" ht="15">
      <c r="B2" s="45"/>
      <c r="C2" s="45"/>
    </row>
    <row r="6" spans="2:3" ht="15">
      <c r="B6" s="45" t="s">
        <v>0</v>
      </c>
      <c r="C6" s="19"/>
    </row>
    <row r="7" spans="2:3" ht="15">
      <c r="B7" s="42"/>
      <c r="C7" s="28"/>
    </row>
    <row r="8" spans="2:3" ht="15">
      <c r="B8" s="42"/>
      <c r="C8" s="28"/>
    </row>
    <row r="9" spans="1:5" ht="14.25">
      <c r="A9" s="10" t="s">
        <v>17</v>
      </c>
      <c r="B9" s="42" t="s">
        <v>5</v>
      </c>
      <c r="C9" s="28"/>
      <c r="E9" s="7">
        <f>E79</f>
        <v>0</v>
      </c>
    </row>
    <row r="10" spans="1:5" ht="14.25">
      <c r="A10" s="10"/>
      <c r="B10" s="42"/>
      <c r="C10" s="28"/>
      <c r="E10" s="7"/>
    </row>
    <row r="11" spans="1:5" ht="15">
      <c r="A11" s="10" t="s">
        <v>18</v>
      </c>
      <c r="B11" s="42" t="s">
        <v>10</v>
      </c>
      <c r="C11" s="20"/>
      <c r="E11" s="7">
        <f>E123</f>
        <v>0</v>
      </c>
    </row>
    <row r="12" spans="1:5" ht="14.25">
      <c r="A12" s="29"/>
      <c r="B12" s="42"/>
      <c r="C12" s="28"/>
      <c r="E12" s="7"/>
    </row>
    <row r="13" spans="1:5" ht="14.25">
      <c r="A13" s="10" t="s">
        <v>19</v>
      </c>
      <c r="B13" s="42" t="s">
        <v>24</v>
      </c>
      <c r="C13" s="28"/>
      <c r="E13" s="7">
        <f>E165</f>
        <v>0</v>
      </c>
    </row>
    <row r="14" spans="1:5" ht="14.25">
      <c r="A14" s="10"/>
      <c r="B14" s="42"/>
      <c r="C14" s="28"/>
      <c r="E14" s="7"/>
    </row>
    <row r="15" spans="1:5" ht="15">
      <c r="A15" s="10" t="s">
        <v>20</v>
      </c>
      <c r="B15" s="42" t="s">
        <v>26</v>
      </c>
      <c r="C15" s="20"/>
      <c r="E15" s="7">
        <f>E228</f>
        <v>0</v>
      </c>
    </row>
    <row r="16" spans="1:5" ht="14.25">
      <c r="A16" s="29"/>
      <c r="B16" s="42"/>
      <c r="C16" s="28"/>
      <c r="E16" s="7"/>
    </row>
    <row r="17" spans="1:5" ht="15" customHeight="1">
      <c r="A17" s="10" t="s">
        <v>21</v>
      </c>
      <c r="B17" s="42" t="s">
        <v>16</v>
      </c>
      <c r="C17" s="20"/>
      <c r="E17" s="7">
        <f>E273</f>
        <v>0</v>
      </c>
    </row>
    <row r="18" spans="1:5" ht="14.25">
      <c r="A18" s="29"/>
      <c r="B18" s="42"/>
      <c r="C18" s="28"/>
      <c r="E18" s="7"/>
    </row>
    <row r="19" spans="1:5" ht="14.25">
      <c r="A19" s="10" t="s">
        <v>23</v>
      </c>
      <c r="B19" s="42" t="s">
        <v>22</v>
      </c>
      <c r="C19" s="28"/>
      <c r="E19" s="7">
        <f>E313</f>
        <v>0</v>
      </c>
    </row>
    <row r="20" spans="1:5" ht="14.25">
      <c r="A20" s="10"/>
      <c r="B20" s="42"/>
      <c r="C20" s="28"/>
      <c r="E20" s="7"/>
    </row>
    <row r="21" spans="1:5" ht="18" customHeight="1">
      <c r="A21" s="102" t="s">
        <v>111</v>
      </c>
      <c r="B21" s="41" t="s">
        <v>112</v>
      </c>
      <c r="C21" s="28"/>
      <c r="E21" s="7">
        <f>JR!G81</f>
        <v>0</v>
      </c>
    </row>
    <row r="22" spans="1:5" ht="14.25">
      <c r="A22" s="10"/>
      <c r="B22" s="42"/>
      <c r="C22" s="28"/>
      <c r="E22" s="7"/>
    </row>
    <row r="23" spans="1:5" ht="15">
      <c r="A23" s="16"/>
      <c r="B23" s="46" t="s">
        <v>110</v>
      </c>
      <c r="C23" s="30"/>
      <c r="D23" s="8"/>
      <c r="E23" s="101">
        <f>0.05*(E9+E11+E13+E15+E17+E19+E21)</f>
        <v>0</v>
      </c>
    </row>
    <row r="24" spans="2:3" ht="15">
      <c r="B24" s="45"/>
      <c r="C24" s="19"/>
    </row>
    <row r="25" spans="2:5" ht="15">
      <c r="B25" s="42" t="s">
        <v>2</v>
      </c>
      <c r="C25" s="28"/>
      <c r="E25" s="7">
        <f>SUM(E9:E24)</f>
        <v>0</v>
      </c>
    </row>
    <row r="26" spans="2:5" ht="15">
      <c r="B26" s="42"/>
      <c r="C26" s="28"/>
      <c r="E26" s="7"/>
    </row>
    <row r="27" spans="2:5" ht="15">
      <c r="B27" s="42" t="s">
        <v>57</v>
      </c>
      <c r="C27" s="28"/>
      <c r="E27" s="7">
        <f>E25*0.22</f>
        <v>0</v>
      </c>
    </row>
    <row r="28" spans="1:5" ht="15">
      <c r="A28" s="16"/>
      <c r="B28" s="46"/>
      <c r="C28" s="30"/>
      <c r="D28" s="8"/>
      <c r="E28" s="8"/>
    </row>
    <row r="29" spans="2:5" ht="15">
      <c r="B29" s="42"/>
      <c r="C29" s="28"/>
      <c r="E29" s="7"/>
    </row>
    <row r="30" spans="1:5" s="24" customFormat="1" ht="14.25">
      <c r="A30" s="31"/>
      <c r="B30" s="47" t="s">
        <v>12</v>
      </c>
      <c r="C30" s="22"/>
      <c r="D30" s="23"/>
      <c r="E30" s="23">
        <f>SUM(E25:E29)</f>
        <v>0</v>
      </c>
    </row>
    <row r="31" spans="1:5" ht="15">
      <c r="A31" s="16"/>
      <c r="B31" s="46"/>
      <c r="C31" s="30"/>
      <c r="D31" s="8"/>
      <c r="E31" s="8"/>
    </row>
    <row r="32" spans="2:5" ht="15">
      <c r="B32" s="42"/>
      <c r="C32" s="28"/>
      <c r="E32" s="7"/>
    </row>
    <row r="34" spans="1:5" s="2" customFormat="1" ht="15">
      <c r="A34" s="4" t="s">
        <v>6</v>
      </c>
      <c r="B34" s="48" t="s">
        <v>5</v>
      </c>
      <c r="C34" s="21"/>
      <c r="D34" s="11"/>
      <c r="E34" s="26"/>
    </row>
    <row r="35" spans="1:5" s="2" customFormat="1" ht="15">
      <c r="A35" s="4"/>
      <c r="B35" s="48"/>
      <c r="C35" s="21"/>
      <c r="D35" s="11"/>
      <c r="E35" s="26"/>
    </row>
    <row r="36" spans="1:5" s="2" customFormat="1" ht="15">
      <c r="A36" s="4"/>
      <c r="B36" s="48"/>
      <c r="C36" s="21"/>
      <c r="D36" s="11"/>
      <c r="E36" s="26"/>
    </row>
    <row r="37" spans="1:5" s="6" customFormat="1" ht="15">
      <c r="A37" s="9">
        <v>1</v>
      </c>
      <c r="B37" s="42" t="s">
        <v>28</v>
      </c>
      <c r="C37" s="27"/>
      <c r="D37" s="12"/>
      <c r="E37" s="7"/>
    </row>
    <row r="38" spans="1:5" s="6" customFormat="1" ht="15">
      <c r="A38" s="5"/>
      <c r="B38" s="49" t="s">
        <v>9</v>
      </c>
      <c r="C38" s="74">
        <v>640</v>
      </c>
      <c r="D38" s="95"/>
      <c r="E38" s="7">
        <f>C38*D38</f>
        <v>0</v>
      </c>
    </row>
    <row r="39" spans="2:5" ht="15">
      <c r="B39" s="45"/>
      <c r="C39" s="75"/>
      <c r="E39" s="17"/>
    </row>
    <row r="40" spans="1:5" s="6" customFormat="1" ht="28.5">
      <c r="A40" s="9">
        <v>2</v>
      </c>
      <c r="B40" s="42" t="s">
        <v>3</v>
      </c>
      <c r="C40" s="76"/>
      <c r="D40" s="12"/>
      <c r="E40" s="7"/>
    </row>
    <row r="41" spans="1:5" s="6" customFormat="1" ht="15">
      <c r="A41" s="5"/>
      <c r="B41" s="49" t="s">
        <v>4</v>
      </c>
      <c r="C41" s="74">
        <v>33</v>
      </c>
      <c r="D41" s="95"/>
      <c r="E41" s="7">
        <f>C41*D41</f>
        <v>0</v>
      </c>
    </row>
    <row r="42" spans="1:5" s="6" customFormat="1" ht="15">
      <c r="A42" s="5"/>
      <c r="B42" s="49"/>
      <c r="C42" s="74"/>
      <c r="D42" s="12"/>
      <c r="E42" s="7"/>
    </row>
    <row r="43" spans="1:5" s="6" customFormat="1" ht="29.25">
      <c r="A43" s="66">
        <v>3</v>
      </c>
      <c r="B43" s="65" t="s">
        <v>39</v>
      </c>
      <c r="C43" s="74"/>
      <c r="D43" s="12"/>
      <c r="E43" s="7"/>
    </row>
    <row r="44" spans="1:5" s="6" customFormat="1" ht="15">
      <c r="A44" s="5"/>
      <c r="B44" s="49" t="s">
        <v>32</v>
      </c>
      <c r="C44" s="74">
        <v>1</v>
      </c>
      <c r="D44" s="12"/>
      <c r="E44" s="7">
        <f>C44*D44</f>
        <v>0</v>
      </c>
    </row>
    <row r="45" spans="1:5" s="6" customFormat="1" ht="15">
      <c r="A45" s="5"/>
      <c r="B45" s="65"/>
      <c r="C45" s="74"/>
      <c r="D45" s="12"/>
      <c r="E45" s="7"/>
    </row>
    <row r="46" spans="1:5" s="6" customFormat="1" ht="29.25">
      <c r="A46" s="9">
        <v>4</v>
      </c>
      <c r="B46" s="65" t="s">
        <v>40</v>
      </c>
      <c r="C46" s="75"/>
      <c r="D46" s="7"/>
      <c r="E46" s="7"/>
    </row>
    <row r="47" spans="1:5" s="6" customFormat="1" ht="15">
      <c r="A47" s="14"/>
      <c r="B47" s="49" t="s">
        <v>9</v>
      </c>
      <c r="C47" s="74">
        <v>679</v>
      </c>
      <c r="D47" s="95"/>
      <c r="E47" s="7">
        <f>C47*D47</f>
        <v>0</v>
      </c>
    </row>
    <row r="48" spans="1:5" s="6" customFormat="1" ht="15">
      <c r="A48" s="14"/>
      <c r="B48" s="49"/>
      <c r="C48" s="74"/>
      <c r="D48" s="12"/>
      <c r="E48" s="7"/>
    </row>
    <row r="49" spans="1:5" s="6" customFormat="1" ht="15">
      <c r="A49" s="34">
        <v>5</v>
      </c>
      <c r="B49" s="42" t="s">
        <v>33</v>
      </c>
      <c r="C49" s="74" t="s">
        <v>1</v>
      </c>
      <c r="D49" s="12"/>
      <c r="E49" s="7"/>
    </row>
    <row r="50" spans="1:5" s="6" customFormat="1" ht="15">
      <c r="A50" s="13"/>
      <c r="B50" s="42" t="s">
        <v>9</v>
      </c>
      <c r="C50" s="74">
        <v>23</v>
      </c>
      <c r="D50" s="96"/>
      <c r="E50" s="7">
        <f>C50*D50</f>
        <v>0</v>
      </c>
    </row>
    <row r="51" spans="1:5" s="6" customFormat="1" ht="15">
      <c r="A51" s="13"/>
      <c r="B51" s="42"/>
      <c r="C51" s="74"/>
      <c r="D51" s="7"/>
      <c r="E51" s="7"/>
    </row>
    <row r="52" spans="1:5" s="6" customFormat="1" ht="72">
      <c r="A52" s="9">
        <v>6</v>
      </c>
      <c r="B52" s="65" t="s">
        <v>41</v>
      </c>
      <c r="C52" s="75"/>
      <c r="D52" s="75"/>
      <c r="E52" s="75"/>
    </row>
    <row r="53" spans="1:5" s="6" customFormat="1" ht="15">
      <c r="A53" s="5"/>
      <c r="B53" s="42" t="s">
        <v>7</v>
      </c>
      <c r="C53" s="74">
        <v>551</v>
      </c>
      <c r="D53" s="97"/>
      <c r="E53" s="75">
        <f>C53*D53</f>
        <v>0</v>
      </c>
    </row>
    <row r="54" spans="1:5" s="6" customFormat="1" ht="15">
      <c r="A54" s="5"/>
      <c r="B54" s="42"/>
      <c r="C54" s="74"/>
      <c r="D54" s="75"/>
      <c r="E54" s="75"/>
    </row>
    <row r="55" spans="1:5" s="6" customFormat="1" ht="42.75">
      <c r="A55" s="58">
        <v>7</v>
      </c>
      <c r="B55" s="40" t="s">
        <v>37</v>
      </c>
      <c r="C55" s="74"/>
      <c r="D55" s="12"/>
      <c r="E55" s="7"/>
    </row>
    <row r="56" spans="1:5" s="6" customFormat="1" ht="15">
      <c r="A56" s="14"/>
      <c r="B56" s="61" t="s">
        <v>7</v>
      </c>
      <c r="C56" s="74">
        <v>1370</v>
      </c>
      <c r="D56" s="12"/>
      <c r="E56" s="7">
        <f>C56*D56</f>
        <v>0</v>
      </c>
    </row>
    <row r="57" spans="1:5" s="6" customFormat="1" ht="15">
      <c r="A57" s="14"/>
      <c r="B57" s="61"/>
      <c r="C57" s="74"/>
      <c r="D57" s="12"/>
      <c r="E57" s="7"/>
    </row>
    <row r="58" spans="1:5" s="6" customFormat="1" ht="45" customHeight="1">
      <c r="A58" s="9">
        <v>8</v>
      </c>
      <c r="B58" s="40" t="s">
        <v>62</v>
      </c>
      <c r="C58" s="74" t="s">
        <v>1</v>
      </c>
      <c r="D58" s="12"/>
      <c r="E58" s="7"/>
    </row>
    <row r="59" spans="1:5" s="6" customFormat="1" ht="15">
      <c r="A59" s="13"/>
      <c r="B59" s="41" t="s">
        <v>8</v>
      </c>
      <c r="C59" s="74">
        <v>31</v>
      </c>
      <c r="D59" s="7"/>
      <c r="E59" s="7">
        <f>C59*D59</f>
        <v>0</v>
      </c>
    </row>
    <row r="60" spans="1:5" s="6" customFormat="1" ht="15">
      <c r="A60" s="13"/>
      <c r="B60" s="41"/>
      <c r="C60" s="74"/>
      <c r="D60" s="7"/>
      <c r="E60" s="7"/>
    </row>
    <row r="61" spans="1:5" s="6" customFormat="1" ht="60" customHeight="1">
      <c r="A61" s="9">
        <v>9</v>
      </c>
      <c r="B61" s="40" t="s">
        <v>61</v>
      </c>
      <c r="C61" s="74" t="s">
        <v>1</v>
      </c>
      <c r="D61" s="12"/>
      <c r="E61" s="7"/>
    </row>
    <row r="62" spans="1:5" s="6" customFormat="1" ht="15">
      <c r="A62" s="13"/>
      <c r="B62" s="41" t="s">
        <v>9</v>
      </c>
      <c r="C62" s="74">
        <v>110</v>
      </c>
      <c r="D62" s="7"/>
      <c r="E62" s="7">
        <f>C62*D62</f>
        <v>0</v>
      </c>
    </row>
    <row r="63" spans="1:5" s="6" customFormat="1" ht="15">
      <c r="A63" s="13"/>
      <c r="B63" s="41"/>
      <c r="C63" s="74"/>
      <c r="D63" s="7"/>
      <c r="E63" s="7"/>
    </row>
    <row r="64" spans="1:5" s="6" customFormat="1" ht="15">
      <c r="A64" s="14"/>
      <c r="B64" s="61"/>
      <c r="C64" s="74"/>
      <c r="D64" s="12"/>
      <c r="E64" s="7"/>
    </row>
    <row r="65" spans="1:6" ht="57.75">
      <c r="A65" s="9">
        <v>10</v>
      </c>
      <c r="B65" s="41" t="s">
        <v>38</v>
      </c>
      <c r="C65" s="74"/>
      <c r="D65" s="64"/>
      <c r="E65" s="64"/>
      <c r="F65" s="6"/>
    </row>
    <row r="66" spans="1:6" ht="15">
      <c r="A66" s="13"/>
      <c r="B66" s="41" t="s">
        <v>4</v>
      </c>
      <c r="C66" s="74">
        <v>5</v>
      </c>
      <c r="D66" s="64"/>
      <c r="E66" s="64">
        <f>C66*D66</f>
        <v>0</v>
      </c>
      <c r="F66" s="6"/>
    </row>
    <row r="67" spans="1:6" ht="15">
      <c r="A67" s="13"/>
      <c r="B67" s="41"/>
      <c r="C67" s="74"/>
      <c r="D67" s="64"/>
      <c r="E67" s="64"/>
      <c r="F67" s="6"/>
    </row>
    <row r="68" spans="1:6" ht="43.5">
      <c r="A68" s="9">
        <v>11</v>
      </c>
      <c r="B68" s="41" t="s">
        <v>59</v>
      </c>
      <c r="C68" s="74"/>
      <c r="D68" s="64"/>
      <c r="E68" s="64"/>
      <c r="F68" s="6"/>
    </row>
    <row r="69" spans="1:6" ht="15">
      <c r="A69" s="13"/>
      <c r="B69" s="41" t="s">
        <v>4</v>
      </c>
      <c r="C69" s="74">
        <v>1</v>
      </c>
      <c r="D69" s="64"/>
      <c r="E69" s="64">
        <f>C69*D69</f>
        <v>0</v>
      </c>
      <c r="F69" s="6"/>
    </row>
    <row r="70" spans="1:6" ht="15">
      <c r="A70" s="13"/>
      <c r="B70" s="41"/>
      <c r="C70" s="74"/>
      <c r="D70" s="64"/>
      <c r="E70" s="64"/>
      <c r="F70" s="6"/>
    </row>
    <row r="71" spans="1:6" ht="29.25">
      <c r="A71" s="9">
        <v>12</v>
      </c>
      <c r="B71" s="41" t="s">
        <v>60</v>
      </c>
      <c r="C71" s="74"/>
      <c r="D71" s="64"/>
      <c r="E71" s="64"/>
      <c r="F71" s="6"/>
    </row>
    <row r="72" spans="1:6" ht="15">
      <c r="A72" s="13"/>
      <c r="B72" s="41" t="s">
        <v>7</v>
      </c>
      <c r="C72" s="74">
        <v>69</v>
      </c>
      <c r="D72" s="64"/>
      <c r="E72" s="64">
        <f>C72*D72</f>
        <v>0</v>
      </c>
      <c r="F72" s="6"/>
    </row>
    <row r="73" spans="1:6" s="15" customFormat="1" ht="15">
      <c r="A73" s="13"/>
      <c r="B73" s="41"/>
      <c r="C73" s="74"/>
      <c r="D73" s="64"/>
      <c r="E73" s="64"/>
      <c r="F73" s="6"/>
    </row>
    <row r="74" spans="1:5" ht="185.25">
      <c r="A74" s="9">
        <v>13</v>
      </c>
      <c r="B74" s="67" t="s">
        <v>174</v>
      </c>
      <c r="C74" s="74"/>
      <c r="D74" s="64"/>
      <c r="E74" s="64"/>
    </row>
    <row r="75" spans="1:5" ht="15" customHeight="1">
      <c r="A75" s="13"/>
      <c r="B75" s="41" t="s">
        <v>4</v>
      </c>
      <c r="C75" s="74">
        <v>1</v>
      </c>
      <c r="D75" s="64"/>
      <c r="E75" s="64">
        <f>C75*D75</f>
        <v>0</v>
      </c>
    </row>
    <row r="76" spans="1:6" s="3" customFormat="1" ht="15" customHeight="1">
      <c r="A76" s="13"/>
      <c r="B76" s="41"/>
      <c r="C76" s="74"/>
      <c r="D76" s="64"/>
      <c r="E76" s="64"/>
      <c r="F76" s="15"/>
    </row>
    <row r="77" spans="1:6" s="6" customFormat="1" ht="15">
      <c r="A77" s="9"/>
      <c r="B77" s="40"/>
      <c r="C77" s="77"/>
      <c r="D77" s="7"/>
      <c r="E77" s="7"/>
      <c r="F77" s="1"/>
    </row>
    <row r="78" spans="1:6" s="6" customFormat="1" ht="15">
      <c r="A78" s="16"/>
      <c r="B78" s="46"/>
      <c r="C78" s="78"/>
      <c r="D78" s="8"/>
      <c r="E78" s="8"/>
      <c r="F78" s="1"/>
    </row>
    <row r="79" spans="1:6" s="6" customFormat="1" ht="15">
      <c r="A79" s="5"/>
      <c r="B79" s="50" t="s">
        <v>12</v>
      </c>
      <c r="C79" s="79"/>
      <c r="D79" s="17"/>
      <c r="E79" s="17">
        <f>SUM(E38:E78)</f>
        <v>0</v>
      </c>
      <c r="F79" s="1"/>
    </row>
    <row r="80" spans="1:6" s="6" customFormat="1" ht="15">
      <c r="A80" s="5"/>
      <c r="B80" s="50"/>
      <c r="C80" s="79"/>
      <c r="D80" s="17"/>
      <c r="E80" s="17"/>
      <c r="F80" s="1"/>
    </row>
    <row r="81" spans="1:6" s="6" customFormat="1" ht="15">
      <c r="A81" s="5"/>
      <c r="B81" s="50"/>
      <c r="C81" s="79"/>
      <c r="D81" s="17"/>
      <c r="E81" s="17"/>
      <c r="F81" s="1"/>
    </row>
    <row r="82" spans="1:6" s="6" customFormat="1" ht="15">
      <c r="A82" s="5"/>
      <c r="B82" s="50"/>
      <c r="C82" s="79"/>
      <c r="D82" s="17"/>
      <c r="E82" s="17"/>
      <c r="F82" s="1"/>
    </row>
    <row r="83" spans="1:6" s="6" customFormat="1" ht="15">
      <c r="A83" s="5"/>
      <c r="B83" s="50"/>
      <c r="C83" s="79"/>
      <c r="D83" s="17"/>
      <c r="E83" s="17"/>
      <c r="F83" s="1"/>
    </row>
    <row r="84" spans="1:5" s="6" customFormat="1" ht="15">
      <c r="A84" s="4" t="s">
        <v>11</v>
      </c>
      <c r="B84" s="48" t="s">
        <v>10</v>
      </c>
      <c r="C84" s="75"/>
      <c r="D84" s="7"/>
      <c r="E84" s="7"/>
    </row>
    <row r="85" spans="1:6" s="6" customFormat="1" ht="15">
      <c r="A85" s="13"/>
      <c r="B85" s="51"/>
      <c r="C85" s="80"/>
      <c r="D85" s="7"/>
      <c r="E85" s="7"/>
      <c r="F85" s="3"/>
    </row>
    <row r="86" spans="1:6" s="3" customFormat="1" ht="15" customHeight="1">
      <c r="A86" s="13"/>
      <c r="B86" s="51"/>
      <c r="C86" s="80"/>
      <c r="D86" s="7"/>
      <c r="E86" s="7"/>
      <c r="F86" s="6"/>
    </row>
    <row r="87" spans="1:6" s="3" customFormat="1" ht="57.75" customHeight="1">
      <c r="A87" s="9">
        <v>1</v>
      </c>
      <c r="B87" s="65" t="s">
        <v>63</v>
      </c>
      <c r="C87" s="74" t="s">
        <v>1</v>
      </c>
      <c r="D87" s="7"/>
      <c r="E87" s="7"/>
      <c r="F87" s="6"/>
    </row>
    <row r="88" spans="1:6" s="3" customFormat="1" ht="15" customHeight="1">
      <c r="A88" s="13"/>
      <c r="B88" s="49" t="s">
        <v>8</v>
      </c>
      <c r="C88" s="74">
        <v>265</v>
      </c>
      <c r="D88" s="96"/>
      <c r="E88" s="64">
        <f>C88*D88</f>
        <v>0</v>
      </c>
      <c r="F88" s="6"/>
    </row>
    <row r="89" spans="1:6" s="3" customFormat="1" ht="15" customHeight="1">
      <c r="A89" s="13"/>
      <c r="B89" s="51"/>
      <c r="C89" s="80"/>
      <c r="D89" s="7"/>
      <c r="E89" s="7"/>
      <c r="F89" s="6"/>
    </row>
    <row r="90" spans="1:5" s="6" customFormat="1" ht="28.5">
      <c r="A90" s="9">
        <v>2</v>
      </c>
      <c r="B90" s="42" t="s">
        <v>64</v>
      </c>
      <c r="C90" s="74" t="s">
        <v>1</v>
      </c>
      <c r="D90" s="7"/>
      <c r="E90" s="7"/>
    </row>
    <row r="91" spans="1:6" s="6" customFormat="1" ht="15">
      <c r="A91" s="13"/>
      <c r="B91" s="49" t="s">
        <v>8</v>
      </c>
      <c r="C91" s="74">
        <v>386</v>
      </c>
      <c r="D91" s="7"/>
      <c r="E91" s="64">
        <f>C91*D91</f>
        <v>0</v>
      </c>
      <c r="F91" s="3"/>
    </row>
    <row r="92" spans="1:5" s="6" customFormat="1" ht="15">
      <c r="A92" s="5"/>
      <c r="B92" s="52"/>
      <c r="C92" s="81"/>
      <c r="D92" s="7"/>
      <c r="E92" s="7"/>
    </row>
    <row r="93" spans="1:5" s="6" customFormat="1" ht="42.75">
      <c r="A93" s="34">
        <v>3</v>
      </c>
      <c r="B93" s="42" t="s">
        <v>42</v>
      </c>
      <c r="C93" s="80"/>
      <c r="D93" s="7"/>
      <c r="E93" s="7"/>
    </row>
    <row r="94" spans="1:5" s="6" customFormat="1" ht="15">
      <c r="A94" s="38"/>
      <c r="B94" s="49" t="s">
        <v>8</v>
      </c>
      <c r="C94" s="74">
        <v>334</v>
      </c>
      <c r="D94" s="7"/>
      <c r="E94" s="64">
        <f>C94*D94</f>
        <v>0</v>
      </c>
    </row>
    <row r="95" spans="1:5" s="6" customFormat="1" ht="15">
      <c r="A95" s="38"/>
      <c r="B95" s="49"/>
      <c r="C95" s="74"/>
      <c r="D95" s="7"/>
      <c r="E95" s="7"/>
    </row>
    <row r="96" spans="1:5" s="6" customFormat="1" ht="85.5">
      <c r="A96" s="73">
        <v>5</v>
      </c>
      <c r="B96" s="49" t="s">
        <v>65</v>
      </c>
      <c r="C96" s="74"/>
      <c r="D96" s="7"/>
      <c r="E96" s="7"/>
    </row>
    <row r="97" spans="1:5" s="6" customFormat="1" ht="15">
      <c r="A97" s="38"/>
      <c r="B97" s="49" t="s">
        <v>8</v>
      </c>
      <c r="C97" s="74">
        <v>56</v>
      </c>
      <c r="D97" s="7"/>
      <c r="E97" s="64">
        <f>C97*D97</f>
        <v>0</v>
      </c>
    </row>
    <row r="98" spans="1:5" s="6" customFormat="1" ht="15">
      <c r="A98" s="38"/>
      <c r="B98" s="49"/>
      <c r="C98" s="74"/>
      <c r="D98" s="7"/>
      <c r="E98" s="7"/>
    </row>
    <row r="99" spans="1:5" s="6" customFormat="1" ht="42.75">
      <c r="A99" s="9">
        <v>6</v>
      </c>
      <c r="B99" s="42" t="s">
        <v>51</v>
      </c>
      <c r="C99" s="80"/>
      <c r="D99" s="7"/>
      <c r="E99" s="7"/>
    </row>
    <row r="100" spans="1:6" s="15" customFormat="1" ht="15">
      <c r="A100" s="5"/>
      <c r="B100" s="49" t="s">
        <v>8</v>
      </c>
      <c r="C100" s="74">
        <v>366</v>
      </c>
      <c r="D100" s="96"/>
      <c r="E100" s="64">
        <f>C100*D100</f>
        <v>0</v>
      </c>
      <c r="F100" s="6"/>
    </row>
    <row r="101" spans="2:6" ht="15">
      <c r="B101" s="49"/>
      <c r="C101" s="74"/>
      <c r="D101" s="96"/>
      <c r="E101" s="7"/>
      <c r="F101" s="6"/>
    </row>
    <row r="102" spans="1:5" s="15" customFormat="1" ht="32.25" customHeight="1">
      <c r="A102" s="9">
        <v>7</v>
      </c>
      <c r="B102" s="42" t="s">
        <v>66</v>
      </c>
      <c r="C102" s="80"/>
      <c r="D102" s="96"/>
      <c r="E102" s="7"/>
    </row>
    <row r="103" spans="2:5" ht="15">
      <c r="B103" s="49" t="s">
        <v>8</v>
      </c>
      <c r="C103" s="74">
        <v>216</v>
      </c>
      <c r="D103" s="96"/>
      <c r="E103" s="64">
        <f>C103*D103</f>
        <v>0</v>
      </c>
    </row>
    <row r="104" spans="2:5" ht="15">
      <c r="B104" s="49"/>
      <c r="C104" s="74"/>
      <c r="E104" s="7"/>
    </row>
    <row r="105" spans="1:5" ht="115.5" customHeight="1">
      <c r="A105" s="9">
        <v>8</v>
      </c>
      <c r="B105" s="65" t="s">
        <v>45</v>
      </c>
      <c r="C105" s="80"/>
      <c r="E105" s="7"/>
    </row>
    <row r="106" spans="2:5" ht="15">
      <c r="B106" s="49" t="s">
        <v>8</v>
      </c>
      <c r="C106" s="74">
        <v>36</v>
      </c>
      <c r="E106" s="64">
        <f>C106*D106</f>
        <v>0</v>
      </c>
    </row>
    <row r="107" spans="2:5" ht="15">
      <c r="B107" s="49"/>
      <c r="C107" s="74"/>
      <c r="E107" s="7"/>
    </row>
    <row r="108" spans="2:6" ht="15">
      <c r="B108" s="49"/>
      <c r="C108" s="74"/>
      <c r="E108" s="7"/>
      <c r="F108" s="15"/>
    </row>
    <row r="109" spans="1:5" ht="28.5">
      <c r="A109" s="9">
        <v>9</v>
      </c>
      <c r="B109" s="42" t="s">
        <v>43</v>
      </c>
      <c r="C109" s="80"/>
      <c r="E109" s="7"/>
    </row>
    <row r="110" spans="2:5" ht="15">
      <c r="B110" s="49" t="s">
        <v>7</v>
      </c>
      <c r="C110" s="74">
        <v>2465</v>
      </c>
      <c r="E110" s="64">
        <f>C110*D110</f>
        <v>0</v>
      </c>
    </row>
    <row r="111" spans="2:5" ht="15">
      <c r="B111" s="49"/>
      <c r="C111" s="74"/>
      <c r="E111" s="7"/>
    </row>
    <row r="112" spans="1:5" ht="28.5">
      <c r="A112" s="34">
        <v>10</v>
      </c>
      <c r="B112" s="42" t="s">
        <v>34</v>
      </c>
      <c r="C112" s="80"/>
      <c r="E112" s="7"/>
    </row>
    <row r="113" spans="1:5" ht="14.25">
      <c r="A113" s="38"/>
      <c r="B113" s="49" t="s">
        <v>7</v>
      </c>
      <c r="C113" s="74">
        <v>156</v>
      </c>
      <c r="E113" s="64">
        <f>C113*D113</f>
        <v>0</v>
      </c>
    </row>
    <row r="114" spans="1:5" ht="14.25">
      <c r="A114" s="38"/>
      <c r="B114" s="49"/>
      <c r="C114" s="74"/>
      <c r="E114" s="7"/>
    </row>
    <row r="115" spans="1:5" ht="28.5">
      <c r="A115" s="34">
        <v>11</v>
      </c>
      <c r="B115" s="68" t="s">
        <v>44</v>
      </c>
      <c r="C115" s="80"/>
      <c r="E115" s="7"/>
    </row>
    <row r="116" spans="1:5" ht="14.25">
      <c r="A116" s="38"/>
      <c r="B116" s="49" t="s">
        <v>7</v>
      </c>
      <c r="C116" s="74">
        <v>112</v>
      </c>
      <c r="E116" s="64">
        <f>C116*D116</f>
        <v>0</v>
      </c>
    </row>
    <row r="117" spans="1:5" ht="14.25">
      <c r="A117" s="38"/>
      <c r="B117" s="49"/>
      <c r="C117" s="74"/>
      <c r="E117" s="7"/>
    </row>
    <row r="118" spans="1:5" ht="42.75">
      <c r="A118" s="9">
        <v>12</v>
      </c>
      <c r="B118" s="69" t="s">
        <v>67</v>
      </c>
      <c r="C118" s="80"/>
      <c r="E118" s="7"/>
    </row>
    <row r="119" spans="1:5" ht="14.25">
      <c r="A119" s="10"/>
      <c r="B119" s="49" t="s">
        <v>7</v>
      </c>
      <c r="C119" s="74">
        <v>1412</v>
      </c>
      <c r="E119" s="64">
        <f>C119*D119</f>
        <v>0</v>
      </c>
    </row>
    <row r="120" spans="1:5" ht="14.25">
      <c r="A120" s="10"/>
      <c r="B120" s="49"/>
      <c r="C120" s="74"/>
      <c r="E120" s="7"/>
    </row>
    <row r="121" spans="1:5" ht="58.5" customHeight="1">
      <c r="A121" s="9">
        <v>13</v>
      </c>
      <c r="B121" s="69" t="s">
        <v>46</v>
      </c>
      <c r="C121" s="80"/>
      <c r="E121" s="7"/>
    </row>
    <row r="122" spans="1:5" ht="15">
      <c r="A122" s="16"/>
      <c r="B122" s="46" t="s">
        <v>8</v>
      </c>
      <c r="C122" s="78">
        <v>560</v>
      </c>
      <c r="D122" s="8"/>
      <c r="E122" s="64">
        <f>C122*D122</f>
        <v>0</v>
      </c>
    </row>
    <row r="123" spans="1:5" ht="15">
      <c r="A123" s="14"/>
      <c r="B123" s="50" t="s">
        <v>12</v>
      </c>
      <c r="C123" s="79"/>
      <c r="D123" s="33"/>
      <c r="E123" s="33">
        <f>SUM(E88:E122)</f>
        <v>0</v>
      </c>
    </row>
    <row r="124" spans="1:5" ht="15">
      <c r="A124" s="14"/>
      <c r="B124" s="50"/>
      <c r="C124" s="79"/>
      <c r="D124" s="33"/>
      <c r="E124" s="33"/>
    </row>
    <row r="125" spans="1:5" ht="15">
      <c r="A125" s="14"/>
      <c r="B125" s="50"/>
      <c r="C125" s="79"/>
      <c r="D125" s="33"/>
      <c r="E125" s="33"/>
    </row>
    <row r="126" spans="1:6" s="3" customFormat="1" ht="15">
      <c r="A126" s="14"/>
      <c r="B126" s="50"/>
      <c r="C126" s="79"/>
      <c r="D126" s="33"/>
      <c r="E126" s="33"/>
      <c r="F126" s="1"/>
    </row>
    <row r="127" spans="1:6" s="3" customFormat="1" ht="15">
      <c r="A127" s="14"/>
      <c r="B127" s="50"/>
      <c r="C127" s="79"/>
      <c r="D127" s="33"/>
      <c r="E127" s="33"/>
      <c r="F127" s="1"/>
    </row>
    <row r="128" spans="1:6" s="3" customFormat="1" ht="15">
      <c r="A128" s="14"/>
      <c r="B128" s="50"/>
      <c r="C128" s="79"/>
      <c r="D128" s="33"/>
      <c r="E128" s="33"/>
      <c r="F128" s="1"/>
    </row>
    <row r="129" spans="1:6" s="3" customFormat="1" ht="15">
      <c r="A129" s="4" t="s">
        <v>14</v>
      </c>
      <c r="B129" s="48" t="s">
        <v>13</v>
      </c>
      <c r="C129" s="75"/>
      <c r="D129" s="7"/>
      <c r="E129" s="7"/>
      <c r="F129" s="1"/>
    </row>
    <row r="130" spans="1:6" s="3" customFormat="1" ht="15">
      <c r="A130" s="32"/>
      <c r="B130" s="53"/>
      <c r="C130" s="75"/>
      <c r="D130" s="7"/>
      <c r="E130" s="7"/>
      <c r="F130" s="1"/>
    </row>
    <row r="131" spans="1:5" s="3" customFormat="1" ht="15">
      <c r="A131" s="5"/>
      <c r="B131" s="49"/>
      <c r="C131" s="74"/>
      <c r="D131" s="7"/>
      <c r="E131" s="7"/>
    </row>
    <row r="132" spans="1:5" s="3" customFormat="1" ht="57">
      <c r="A132" s="9">
        <v>1</v>
      </c>
      <c r="B132" s="42" t="s">
        <v>52</v>
      </c>
      <c r="C132" s="80"/>
      <c r="D132" s="7"/>
      <c r="E132" s="7"/>
    </row>
    <row r="133" spans="1:5" s="3" customFormat="1" ht="15">
      <c r="A133" s="5"/>
      <c r="B133" s="49" t="s">
        <v>8</v>
      </c>
      <c r="C133" s="74">
        <v>542</v>
      </c>
      <c r="D133" s="7"/>
      <c r="E133" s="64">
        <f>C133*D133</f>
        <v>0</v>
      </c>
    </row>
    <row r="134" spans="1:5" s="3" customFormat="1" ht="15">
      <c r="A134" s="5"/>
      <c r="B134" s="49"/>
      <c r="C134" s="74"/>
      <c r="D134" s="7"/>
      <c r="E134" s="7"/>
    </row>
    <row r="135" spans="1:5" s="3" customFormat="1" ht="57">
      <c r="A135" s="9">
        <v>2</v>
      </c>
      <c r="B135" s="42" t="s">
        <v>68</v>
      </c>
      <c r="C135" s="80"/>
      <c r="D135" s="7"/>
      <c r="E135" s="7"/>
    </row>
    <row r="136" spans="1:5" s="3" customFormat="1" ht="15">
      <c r="A136" s="5"/>
      <c r="B136" s="49" t="s">
        <v>7</v>
      </c>
      <c r="C136" s="74">
        <v>196</v>
      </c>
      <c r="D136" s="7"/>
      <c r="E136" s="64">
        <f>C136*D136</f>
        <v>0</v>
      </c>
    </row>
    <row r="137" spans="1:5" s="3" customFormat="1" ht="15" customHeight="1">
      <c r="A137" s="5"/>
      <c r="B137" s="49"/>
      <c r="C137" s="74"/>
      <c r="D137" s="7"/>
      <c r="E137" s="7"/>
    </row>
    <row r="138" spans="1:5" s="3" customFormat="1" ht="48.75" customHeight="1">
      <c r="A138" s="9">
        <v>3</v>
      </c>
      <c r="B138" s="42" t="s">
        <v>69</v>
      </c>
      <c r="C138" s="80"/>
      <c r="D138" s="7"/>
      <c r="E138" s="7"/>
    </row>
    <row r="139" spans="1:5" s="3" customFormat="1" ht="15" customHeight="1">
      <c r="A139" s="5"/>
      <c r="B139" s="49" t="s">
        <v>7</v>
      </c>
      <c r="C139" s="74">
        <v>202</v>
      </c>
      <c r="D139" s="7"/>
      <c r="E139" s="64">
        <f>C139*D139</f>
        <v>0</v>
      </c>
    </row>
    <row r="140" spans="1:5" s="3" customFormat="1" ht="15" customHeight="1">
      <c r="A140" s="5"/>
      <c r="B140" s="49"/>
      <c r="C140" s="74"/>
      <c r="D140" s="7"/>
      <c r="E140" s="7"/>
    </row>
    <row r="141" spans="1:5" s="3" customFormat="1" ht="15" customHeight="1">
      <c r="A141" s="5"/>
      <c r="B141" s="49"/>
      <c r="C141" s="74"/>
      <c r="D141" s="7"/>
      <c r="E141" s="7"/>
    </row>
    <row r="142" spans="1:5" s="3" customFormat="1" ht="63.75" customHeight="1">
      <c r="A142" s="9">
        <v>3</v>
      </c>
      <c r="B142" s="42" t="s">
        <v>70</v>
      </c>
      <c r="C142" s="80"/>
      <c r="D142" s="7"/>
      <c r="E142" s="7"/>
    </row>
    <row r="143" spans="1:5" s="3" customFormat="1" ht="15" customHeight="1">
      <c r="A143" s="5"/>
      <c r="B143" s="49" t="s">
        <v>7</v>
      </c>
      <c r="C143" s="74">
        <v>178</v>
      </c>
      <c r="D143" s="7"/>
      <c r="E143" s="64">
        <f>C143*D143</f>
        <v>0</v>
      </c>
    </row>
    <row r="144" spans="1:5" s="3" customFormat="1" ht="15" customHeight="1">
      <c r="A144" s="5"/>
      <c r="B144" s="49"/>
      <c r="C144" s="74"/>
      <c r="D144" s="7"/>
      <c r="E144" s="7"/>
    </row>
    <row r="145" spans="1:5" s="3" customFormat="1" ht="42.75">
      <c r="A145" s="9">
        <v>4</v>
      </c>
      <c r="B145" s="42" t="s">
        <v>53</v>
      </c>
      <c r="C145" s="80"/>
      <c r="D145" s="7"/>
      <c r="E145" s="7"/>
    </row>
    <row r="146" spans="1:5" s="3" customFormat="1" ht="14.25">
      <c r="A146" s="13"/>
      <c r="B146" s="49" t="s">
        <v>7</v>
      </c>
      <c r="C146" s="74">
        <v>374</v>
      </c>
      <c r="D146" s="7"/>
      <c r="E146" s="64">
        <f>C146*D146</f>
        <v>0</v>
      </c>
    </row>
    <row r="147" spans="1:5" s="3" customFormat="1" ht="15" customHeight="1">
      <c r="A147" s="32"/>
      <c r="B147" s="53"/>
      <c r="C147" s="75"/>
      <c r="D147" s="7"/>
      <c r="E147" s="7"/>
    </row>
    <row r="148" spans="1:5" s="3" customFormat="1" ht="58.5" customHeight="1">
      <c r="A148" s="9">
        <v>5</v>
      </c>
      <c r="B148" s="42" t="s">
        <v>54</v>
      </c>
      <c r="C148" s="80"/>
      <c r="D148" s="7"/>
      <c r="E148" s="7"/>
    </row>
    <row r="149" spans="1:5" s="3" customFormat="1" ht="15" customHeight="1">
      <c r="A149" s="13"/>
      <c r="B149" s="49" t="s">
        <v>7</v>
      </c>
      <c r="C149" s="74">
        <v>1043</v>
      </c>
      <c r="D149" s="7"/>
      <c r="E149" s="64">
        <f>C149*D149</f>
        <v>0</v>
      </c>
    </row>
    <row r="150" spans="1:5" s="3" customFormat="1" ht="15" customHeight="1">
      <c r="A150" s="13"/>
      <c r="B150" s="49"/>
      <c r="C150" s="74"/>
      <c r="D150" s="7"/>
      <c r="E150" s="7"/>
    </row>
    <row r="151" spans="1:5" s="3" customFormat="1" ht="30" customHeight="1">
      <c r="A151" s="9">
        <v>6</v>
      </c>
      <c r="B151" s="42" t="s">
        <v>31</v>
      </c>
      <c r="C151" s="77"/>
      <c r="D151" s="77"/>
      <c r="E151" s="77"/>
    </row>
    <row r="152" spans="1:5" s="3" customFormat="1" ht="15" customHeight="1">
      <c r="A152" s="5"/>
      <c r="B152" s="49" t="s">
        <v>7</v>
      </c>
      <c r="C152" s="74">
        <v>1617</v>
      </c>
      <c r="D152" s="77"/>
      <c r="E152" s="64">
        <f>C152*D152</f>
        <v>0</v>
      </c>
    </row>
    <row r="153" spans="1:5" s="3" customFormat="1" ht="15" customHeight="1">
      <c r="A153" s="13"/>
      <c r="B153" s="49"/>
      <c r="C153" s="74"/>
      <c r="D153" s="7"/>
      <c r="E153" s="7"/>
    </row>
    <row r="154" spans="1:5" s="3" customFormat="1" ht="15" customHeight="1">
      <c r="A154" s="9">
        <v>7</v>
      </c>
      <c r="B154" s="42" t="s">
        <v>47</v>
      </c>
      <c r="C154" s="74"/>
      <c r="D154" s="12"/>
      <c r="E154" s="12"/>
    </row>
    <row r="155" spans="1:5" s="3" customFormat="1" ht="15" customHeight="1">
      <c r="A155" s="60"/>
      <c r="B155" s="61" t="s">
        <v>9</v>
      </c>
      <c r="C155" s="74">
        <v>396</v>
      </c>
      <c r="D155" s="12"/>
      <c r="E155" s="64">
        <f>C155*D155</f>
        <v>0</v>
      </c>
    </row>
    <row r="156" spans="1:5" s="3" customFormat="1" ht="15" customHeight="1">
      <c r="A156" s="60"/>
      <c r="B156" s="61"/>
      <c r="C156" s="74"/>
      <c r="D156" s="12"/>
      <c r="E156" s="12"/>
    </row>
    <row r="157" spans="1:5" s="3" customFormat="1" ht="59.25" customHeight="1">
      <c r="A157" s="9">
        <v>8</v>
      </c>
      <c r="B157" s="42" t="s">
        <v>55</v>
      </c>
      <c r="C157" s="80"/>
      <c r="D157" s="7"/>
      <c r="E157" s="7"/>
    </row>
    <row r="158" spans="1:5" s="3" customFormat="1" ht="15" customHeight="1">
      <c r="A158" s="14"/>
      <c r="B158" s="49" t="s">
        <v>9</v>
      </c>
      <c r="C158" s="74">
        <v>581</v>
      </c>
      <c r="D158" s="95"/>
      <c r="E158" s="64">
        <f>C158*D158</f>
        <v>0</v>
      </c>
    </row>
    <row r="159" spans="1:5" s="3" customFormat="1" ht="15" customHeight="1">
      <c r="A159" s="14"/>
      <c r="B159" s="49"/>
      <c r="C159" s="74"/>
      <c r="D159" s="95"/>
      <c r="E159" s="12"/>
    </row>
    <row r="160" spans="1:5" s="3" customFormat="1" ht="57" customHeight="1">
      <c r="A160" s="9">
        <v>9</v>
      </c>
      <c r="B160" s="42" t="s">
        <v>71</v>
      </c>
      <c r="C160" s="80"/>
      <c r="D160" s="96"/>
      <c r="E160" s="7"/>
    </row>
    <row r="161" spans="1:5" s="3" customFormat="1" ht="15" customHeight="1">
      <c r="A161" s="14"/>
      <c r="B161" s="49" t="s">
        <v>9</v>
      </c>
      <c r="C161" s="74">
        <v>100</v>
      </c>
      <c r="D161" s="95"/>
      <c r="E161" s="64">
        <f>C161*D161</f>
        <v>0</v>
      </c>
    </row>
    <row r="162" spans="1:5" s="3" customFormat="1" ht="15" customHeight="1">
      <c r="A162" s="14"/>
      <c r="B162" s="49"/>
      <c r="C162" s="74"/>
      <c r="D162" s="95"/>
      <c r="E162" s="12"/>
    </row>
    <row r="163" spans="1:5" s="3" customFormat="1" ht="57" customHeight="1">
      <c r="A163" s="9">
        <v>10</v>
      </c>
      <c r="B163" s="42" t="s">
        <v>48</v>
      </c>
      <c r="C163" s="80"/>
      <c r="D163" s="96"/>
      <c r="E163" s="7"/>
    </row>
    <row r="164" spans="1:5" s="3" customFormat="1" ht="15" customHeight="1">
      <c r="A164" s="16"/>
      <c r="B164" s="46" t="s">
        <v>9</v>
      </c>
      <c r="C164" s="78">
        <v>1043</v>
      </c>
      <c r="D164" s="98"/>
      <c r="E164" s="64">
        <f>C164*D164</f>
        <v>0</v>
      </c>
    </row>
    <row r="165" spans="1:5" s="3" customFormat="1" ht="15.75" customHeight="1">
      <c r="A165" s="14"/>
      <c r="B165" s="50" t="s">
        <v>12</v>
      </c>
      <c r="C165" s="79"/>
      <c r="D165" s="33"/>
      <c r="E165" s="33">
        <f>SUM(E132:E164)</f>
        <v>0</v>
      </c>
    </row>
    <row r="166" spans="1:5" s="3" customFormat="1" ht="15" customHeight="1">
      <c r="A166" s="14"/>
      <c r="B166" s="50"/>
      <c r="C166" s="79"/>
      <c r="D166" s="33"/>
      <c r="E166" s="33"/>
    </row>
    <row r="167" spans="1:5" s="3" customFormat="1" ht="15" customHeight="1">
      <c r="A167" s="14"/>
      <c r="B167" s="50"/>
      <c r="C167" s="79"/>
      <c r="D167" s="33"/>
      <c r="E167" s="33"/>
    </row>
    <row r="168" spans="1:5" s="3" customFormat="1" ht="15" customHeight="1">
      <c r="A168" s="14"/>
      <c r="B168" s="50"/>
      <c r="C168" s="79"/>
      <c r="D168" s="33"/>
      <c r="E168" s="33"/>
    </row>
    <row r="169" spans="1:5" s="3" customFormat="1" ht="15" customHeight="1">
      <c r="A169" s="14"/>
      <c r="B169" s="50"/>
      <c r="C169" s="79"/>
      <c r="D169" s="33"/>
      <c r="E169" s="33"/>
    </row>
    <row r="170" spans="1:5" s="3" customFormat="1" ht="15" customHeight="1">
      <c r="A170" s="14"/>
      <c r="B170" s="50"/>
      <c r="C170" s="79"/>
      <c r="D170" s="33"/>
      <c r="E170" s="33"/>
    </row>
    <row r="171" spans="1:5" s="3" customFormat="1" ht="15" customHeight="1">
      <c r="A171" s="14"/>
      <c r="B171" s="50"/>
      <c r="C171" s="79"/>
      <c r="D171" s="33"/>
      <c r="E171" s="33"/>
    </row>
    <row r="172" spans="1:5" s="3" customFormat="1" ht="15" customHeight="1">
      <c r="A172" s="4" t="s">
        <v>15</v>
      </c>
      <c r="B172" s="48" t="s">
        <v>25</v>
      </c>
      <c r="C172" s="77"/>
      <c r="D172" s="7"/>
      <c r="E172" s="7"/>
    </row>
    <row r="173" spans="1:5" s="3" customFormat="1" ht="15" customHeight="1">
      <c r="A173" s="4"/>
      <c r="B173" s="48"/>
      <c r="C173" s="77"/>
      <c r="D173" s="7"/>
      <c r="E173" s="7"/>
    </row>
    <row r="174" spans="1:5" s="3" customFormat="1" ht="15" customHeight="1">
      <c r="A174" s="4"/>
      <c r="B174" s="48"/>
      <c r="C174" s="77"/>
      <c r="D174" s="7"/>
      <c r="E174" s="7"/>
    </row>
    <row r="175" spans="1:5" s="3" customFormat="1" ht="57.75" customHeight="1">
      <c r="A175" s="34">
        <v>1</v>
      </c>
      <c r="B175" s="42" t="s">
        <v>108</v>
      </c>
      <c r="C175" s="75"/>
      <c r="D175" s="7"/>
      <c r="E175" s="7"/>
    </row>
    <row r="176" spans="1:5" s="3" customFormat="1" ht="15" customHeight="1">
      <c r="A176" s="29"/>
      <c r="B176" s="49" t="s">
        <v>7</v>
      </c>
      <c r="C176" s="74">
        <v>224</v>
      </c>
      <c r="D176" s="96"/>
      <c r="E176" s="64">
        <f>C176*D176</f>
        <v>0</v>
      </c>
    </row>
    <row r="177" spans="1:5" s="3" customFormat="1" ht="15" customHeight="1">
      <c r="A177" s="29"/>
      <c r="B177" s="49"/>
      <c r="C177" s="74"/>
      <c r="D177" s="7"/>
      <c r="E177" s="7"/>
    </row>
    <row r="178" spans="1:5" s="3" customFormat="1" ht="73.5" customHeight="1">
      <c r="A178" s="34">
        <v>2</v>
      </c>
      <c r="B178" s="42" t="s">
        <v>82</v>
      </c>
      <c r="C178" s="75"/>
      <c r="D178" s="7"/>
      <c r="E178" s="7"/>
    </row>
    <row r="179" spans="1:5" s="3" customFormat="1" ht="15" customHeight="1">
      <c r="A179" s="29"/>
      <c r="B179" s="49" t="s">
        <v>7</v>
      </c>
      <c r="C179" s="74">
        <v>152</v>
      </c>
      <c r="D179" s="7"/>
      <c r="E179" s="64">
        <f>C179*D179</f>
        <v>0</v>
      </c>
    </row>
    <row r="180" spans="1:5" s="3" customFormat="1" ht="15" customHeight="1">
      <c r="A180" s="5"/>
      <c r="B180" s="45"/>
      <c r="C180" s="77"/>
      <c r="D180" s="7"/>
      <c r="E180" s="7"/>
    </row>
    <row r="181" spans="1:5" s="3" customFormat="1" ht="57.75" customHeight="1">
      <c r="A181" s="34">
        <v>3</v>
      </c>
      <c r="B181" s="42" t="s">
        <v>49</v>
      </c>
      <c r="C181" s="75"/>
      <c r="D181" s="7"/>
      <c r="E181" s="7"/>
    </row>
    <row r="182" spans="1:5" s="3" customFormat="1" ht="15" customHeight="1">
      <c r="A182" s="29"/>
      <c r="B182" s="49" t="s">
        <v>9</v>
      </c>
      <c r="C182" s="74">
        <v>84</v>
      </c>
      <c r="D182" s="96"/>
      <c r="E182" s="64">
        <f>C182*D182</f>
        <v>0</v>
      </c>
    </row>
    <row r="183" spans="1:5" s="3" customFormat="1" ht="15" customHeight="1">
      <c r="A183" s="29"/>
      <c r="B183" s="49"/>
      <c r="C183" s="74"/>
      <c r="D183" s="7"/>
      <c r="E183" s="7"/>
    </row>
    <row r="184" spans="1:5" s="3" customFormat="1" ht="57.75" customHeight="1">
      <c r="A184" s="34">
        <v>4</v>
      </c>
      <c r="B184" s="42" t="s">
        <v>72</v>
      </c>
      <c r="C184" s="75"/>
      <c r="D184" s="7"/>
      <c r="E184" s="7"/>
    </row>
    <row r="185" spans="1:5" s="3" customFormat="1" ht="15" customHeight="1">
      <c r="A185" s="29"/>
      <c r="B185" s="49" t="s">
        <v>9</v>
      </c>
      <c r="C185" s="74">
        <v>29</v>
      </c>
      <c r="D185" s="96"/>
      <c r="E185" s="64">
        <f>C185*D185</f>
        <v>0</v>
      </c>
    </row>
    <row r="186" spans="1:5" s="3" customFormat="1" ht="15" customHeight="1">
      <c r="A186" s="29"/>
      <c r="B186" s="49"/>
      <c r="C186" s="74"/>
      <c r="D186" s="7"/>
      <c r="E186" s="7"/>
    </row>
    <row r="187" spans="1:5" s="3" customFormat="1" ht="73.5" customHeight="1">
      <c r="A187" s="34">
        <v>5</v>
      </c>
      <c r="B187" s="42" t="s">
        <v>73</v>
      </c>
      <c r="C187" s="75"/>
      <c r="D187" s="96"/>
      <c r="E187" s="7"/>
    </row>
    <row r="188" spans="1:5" s="3" customFormat="1" ht="15" customHeight="1">
      <c r="A188" s="29"/>
      <c r="B188" s="49" t="s">
        <v>9</v>
      </c>
      <c r="C188" s="74">
        <v>104</v>
      </c>
      <c r="D188" s="96"/>
      <c r="E188" s="64">
        <f>C188*D188</f>
        <v>0</v>
      </c>
    </row>
    <row r="189" spans="1:5" s="3" customFormat="1" ht="15" customHeight="1">
      <c r="A189" s="29"/>
      <c r="B189" s="49"/>
      <c r="C189" s="74"/>
      <c r="D189" s="96"/>
      <c r="E189" s="7"/>
    </row>
    <row r="190" spans="1:5" s="3" customFormat="1" ht="71.25" customHeight="1">
      <c r="A190" s="34">
        <v>6</v>
      </c>
      <c r="B190" s="42" t="s">
        <v>74</v>
      </c>
      <c r="C190" s="75"/>
      <c r="D190" s="96"/>
      <c r="E190" s="7"/>
    </row>
    <row r="191" spans="1:5" s="3" customFormat="1" ht="15" customHeight="1">
      <c r="A191" s="29"/>
      <c r="B191" s="49" t="s">
        <v>9</v>
      </c>
      <c r="C191" s="74">
        <v>74</v>
      </c>
      <c r="D191" s="96"/>
      <c r="E191" s="64">
        <f>C191*D191</f>
        <v>0</v>
      </c>
    </row>
    <row r="192" spans="1:5" s="3" customFormat="1" ht="15" customHeight="1">
      <c r="A192" s="29"/>
      <c r="B192" s="49"/>
      <c r="C192" s="74"/>
      <c r="D192" s="7"/>
      <c r="E192" s="7"/>
    </row>
    <row r="193" spans="1:5" s="3" customFormat="1" ht="46.5" customHeight="1">
      <c r="A193" s="9">
        <v>7</v>
      </c>
      <c r="B193" s="42" t="s">
        <v>50</v>
      </c>
      <c r="C193" s="75"/>
      <c r="D193" s="7"/>
      <c r="E193" s="7"/>
    </row>
    <row r="194" spans="1:5" s="3" customFormat="1" ht="15" customHeight="1">
      <c r="A194" s="5"/>
      <c r="B194" s="49" t="s">
        <v>4</v>
      </c>
      <c r="C194" s="74">
        <v>8</v>
      </c>
      <c r="D194" s="7"/>
      <c r="E194" s="64">
        <f>C194*D194</f>
        <v>0</v>
      </c>
    </row>
    <row r="195" spans="1:5" s="3" customFormat="1" ht="15" customHeight="1">
      <c r="A195" s="29"/>
      <c r="B195" s="49"/>
      <c r="C195" s="74"/>
      <c r="D195" s="7"/>
      <c r="E195" s="7"/>
    </row>
    <row r="196" spans="1:5" s="3" customFormat="1" ht="45.75" customHeight="1">
      <c r="A196" s="34">
        <v>8</v>
      </c>
      <c r="B196" s="39" t="s">
        <v>75</v>
      </c>
      <c r="C196" s="75"/>
      <c r="D196" s="96"/>
      <c r="E196" s="7"/>
    </row>
    <row r="197" spans="1:5" s="3" customFormat="1" ht="15" customHeight="1">
      <c r="A197" s="59"/>
      <c r="B197" s="70" t="s">
        <v>4</v>
      </c>
      <c r="C197" s="74">
        <v>17</v>
      </c>
      <c r="D197" s="95"/>
      <c r="E197" s="64">
        <f>C197*D197</f>
        <v>0</v>
      </c>
    </row>
    <row r="198" spans="1:5" s="3" customFormat="1" ht="15" customHeight="1">
      <c r="A198" s="59"/>
      <c r="B198" s="70"/>
      <c r="C198" s="74"/>
      <c r="D198" s="95"/>
      <c r="E198" s="12"/>
    </row>
    <row r="199" spans="1:5" s="3" customFormat="1" ht="44.25" customHeight="1">
      <c r="A199" s="34">
        <v>9</v>
      </c>
      <c r="B199" s="42" t="s">
        <v>76</v>
      </c>
      <c r="C199" s="75"/>
      <c r="D199" s="96"/>
      <c r="E199" s="7"/>
    </row>
    <row r="200" spans="1:5" s="3" customFormat="1" ht="15" customHeight="1">
      <c r="A200" s="14"/>
      <c r="B200" s="49" t="s">
        <v>4</v>
      </c>
      <c r="C200" s="74">
        <v>2</v>
      </c>
      <c r="D200" s="95"/>
      <c r="E200" s="64">
        <f>C200*D200</f>
        <v>0</v>
      </c>
    </row>
    <row r="201" spans="1:5" s="3" customFormat="1" ht="15" customHeight="1">
      <c r="A201" s="14"/>
      <c r="B201" s="49"/>
      <c r="C201" s="74"/>
      <c r="D201" s="95"/>
      <c r="E201" s="12"/>
    </row>
    <row r="202" spans="1:5" s="3" customFormat="1" ht="72.75" customHeight="1">
      <c r="A202" s="34">
        <v>10</v>
      </c>
      <c r="B202" s="42" t="s">
        <v>79</v>
      </c>
      <c r="C202" s="75"/>
      <c r="D202" s="7"/>
      <c r="E202" s="7"/>
    </row>
    <row r="203" spans="1:5" s="3" customFormat="1" ht="15" customHeight="1">
      <c r="A203" s="14"/>
      <c r="B203" s="49" t="s">
        <v>4</v>
      </c>
      <c r="C203" s="74">
        <v>1</v>
      </c>
      <c r="D203" s="12"/>
      <c r="E203" s="64">
        <f>C203*D203</f>
        <v>0</v>
      </c>
    </row>
    <row r="204" spans="1:5" s="3" customFormat="1" ht="15" customHeight="1">
      <c r="A204" s="14"/>
      <c r="B204" s="49"/>
      <c r="C204" s="74"/>
      <c r="D204" s="12"/>
      <c r="E204" s="12"/>
    </row>
    <row r="205" spans="1:5" s="3" customFormat="1" ht="72.75" customHeight="1">
      <c r="A205" s="34">
        <v>11</v>
      </c>
      <c r="B205" s="42" t="s">
        <v>78</v>
      </c>
      <c r="C205" s="75"/>
      <c r="D205" s="7"/>
      <c r="E205" s="7"/>
    </row>
    <row r="206" spans="1:5" s="3" customFormat="1" ht="15" customHeight="1">
      <c r="A206" s="14"/>
      <c r="B206" s="49" t="s">
        <v>4</v>
      </c>
      <c r="C206" s="74">
        <v>1</v>
      </c>
      <c r="D206" s="12"/>
      <c r="E206" s="64">
        <f>C206*D206</f>
        <v>0</v>
      </c>
    </row>
    <row r="207" spans="1:5" s="3" customFormat="1" ht="15" customHeight="1">
      <c r="A207" s="14"/>
      <c r="B207" s="49"/>
      <c r="C207" s="74"/>
      <c r="D207" s="12"/>
      <c r="E207" s="12"/>
    </row>
    <row r="208" spans="1:5" s="3" customFormat="1" ht="71.25" customHeight="1">
      <c r="A208" s="34">
        <v>12</v>
      </c>
      <c r="B208" s="42" t="s">
        <v>77</v>
      </c>
      <c r="C208" s="75"/>
      <c r="D208" s="7"/>
      <c r="E208" s="7"/>
    </row>
    <row r="209" spans="1:5" s="3" customFormat="1" ht="15" customHeight="1">
      <c r="A209" s="14"/>
      <c r="B209" s="49" t="s">
        <v>4</v>
      </c>
      <c r="C209" s="74">
        <v>1</v>
      </c>
      <c r="D209" s="12"/>
      <c r="E209" s="64">
        <f>C209*D209</f>
        <v>0</v>
      </c>
    </row>
    <row r="210" spans="1:5" s="3" customFormat="1" ht="15" customHeight="1">
      <c r="A210" s="14"/>
      <c r="B210" s="49"/>
      <c r="C210" s="74"/>
      <c r="D210" s="12"/>
      <c r="E210" s="12"/>
    </row>
    <row r="211" spans="1:5" s="3" customFormat="1" ht="72.75" customHeight="1">
      <c r="A211" s="34">
        <v>13</v>
      </c>
      <c r="B211" s="42" t="s">
        <v>80</v>
      </c>
      <c r="C211" s="75"/>
      <c r="D211" s="7"/>
      <c r="E211" s="7"/>
    </row>
    <row r="212" spans="1:5" s="3" customFormat="1" ht="15" customHeight="1">
      <c r="A212" s="14"/>
      <c r="B212" s="49" t="s">
        <v>4</v>
      </c>
      <c r="C212" s="74">
        <v>1</v>
      </c>
      <c r="D212" s="12"/>
      <c r="E212" s="64">
        <f>C212*D212</f>
        <v>0</v>
      </c>
    </row>
    <row r="213" spans="1:5" s="3" customFormat="1" ht="15" customHeight="1">
      <c r="A213" s="14"/>
      <c r="B213" s="49"/>
      <c r="C213" s="74"/>
      <c r="D213" s="12"/>
      <c r="E213" s="12"/>
    </row>
    <row r="214" spans="1:5" s="3" customFormat="1" ht="57.75" customHeight="1">
      <c r="A214" s="34">
        <v>14</v>
      </c>
      <c r="B214" s="42" t="s">
        <v>83</v>
      </c>
      <c r="C214" s="75"/>
      <c r="D214" s="7"/>
      <c r="E214" s="7"/>
    </row>
    <row r="215" spans="1:5" s="3" customFormat="1" ht="15" customHeight="1">
      <c r="A215" s="14"/>
      <c r="B215" s="49" t="s">
        <v>4</v>
      </c>
      <c r="C215" s="74">
        <v>1</v>
      </c>
      <c r="D215" s="12"/>
      <c r="E215" s="64">
        <f>C215*D215</f>
        <v>0</v>
      </c>
    </row>
    <row r="216" spans="1:5" s="3" customFormat="1" ht="15" customHeight="1">
      <c r="A216" s="14"/>
      <c r="B216" s="49"/>
      <c r="C216" s="74"/>
      <c r="D216" s="12"/>
      <c r="E216" s="12"/>
    </row>
    <row r="217" spans="1:5" s="3" customFormat="1" ht="30.75" customHeight="1">
      <c r="A217" s="34">
        <v>15</v>
      </c>
      <c r="B217" s="42" t="s">
        <v>84</v>
      </c>
      <c r="C217" s="75"/>
      <c r="D217" s="7"/>
      <c r="E217" s="7"/>
    </row>
    <row r="218" spans="1:5" s="3" customFormat="1" ht="15" customHeight="1">
      <c r="A218" s="14"/>
      <c r="B218" s="49" t="s">
        <v>4</v>
      </c>
      <c r="C218" s="74">
        <v>7</v>
      </c>
      <c r="D218" s="12"/>
      <c r="E218" s="64">
        <f>C218*D218</f>
        <v>0</v>
      </c>
    </row>
    <row r="219" spans="1:5" s="3" customFormat="1" ht="15" customHeight="1">
      <c r="A219" s="14"/>
      <c r="B219" s="49"/>
      <c r="C219" s="74"/>
      <c r="D219" s="12"/>
      <c r="E219" s="12"/>
    </row>
    <row r="220" spans="1:5" s="3" customFormat="1" ht="30.75" customHeight="1">
      <c r="A220" s="34">
        <v>16</v>
      </c>
      <c r="B220" s="42" t="s">
        <v>85</v>
      </c>
      <c r="C220" s="75"/>
      <c r="D220" s="7"/>
      <c r="E220" s="7"/>
    </row>
    <row r="221" spans="1:5" s="3" customFormat="1" ht="15" customHeight="1">
      <c r="A221" s="14"/>
      <c r="B221" s="49" t="s">
        <v>4</v>
      </c>
      <c r="C221" s="74">
        <v>1</v>
      </c>
      <c r="D221" s="12"/>
      <c r="E221" s="64">
        <f>C221*D221</f>
        <v>0</v>
      </c>
    </row>
    <row r="222" spans="1:5" s="3" customFormat="1" ht="15" customHeight="1">
      <c r="A222" s="14"/>
      <c r="B222" s="49"/>
      <c r="C222" s="74"/>
      <c r="D222" s="12"/>
      <c r="E222" s="12"/>
    </row>
    <row r="223" spans="1:5" s="3" customFormat="1" ht="48" customHeight="1">
      <c r="A223" s="9">
        <v>17</v>
      </c>
      <c r="B223" s="42" t="s">
        <v>81</v>
      </c>
      <c r="C223" s="75"/>
      <c r="D223" s="7"/>
      <c r="E223" s="7"/>
    </row>
    <row r="224" spans="1:5" s="3" customFormat="1" ht="15" customHeight="1">
      <c r="A224" s="72"/>
      <c r="B224" s="49" t="s">
        <v>4</v>
      </c>
      <c r="C224" s="74">
        <v>17</v>
      </c>
      <c r="D224" s="12"/>
      <c r="E224" s="64">
        <f>C224*D224</f>
        <v>0</v>
      </c>
    </row>
    <row r="225" spans="1:5" s="3" customFormat="1" ht="15" customHeight="1">
      <c r="A225" s="72"/>
      <c r="B225" s="49"/>
      <c r="C225" s="74"/>
      <c r="D225" s="12"/>
      <c r="E225" s="12"/>
    </row>
    <row r="226" spans="1:5" s="3" customFormat="1" ht="45" customHeight="1">
      <c r="A226" s="9">
        <v>18</v>
      </c>
      <c r="B226" s="42" t="s">
        <v>56</v>
      </c>
      <c r="C226" s="75"/>
      <c r="D226" s="7"/>
      <c r="E226" s="7"/>
    </row>
    <row r="227" spans="1:5" s="3" customFormat="1" ht="15" customHeight="1">
      <c r="A227" s="43"/>
      <c r="B227" s="46" t="s">
        <v>4</v>
      </c>
      <c r="C227" s="78">
        <v>2</v>
      </c>
      <c r="D227" s="8"/>
      <c r="E227" s="64">
        <f>C227*D227</f>
        <v>0</v>
      </c>
    </row>
    <row r="228" spans="1:5" s="3" customFormat="1" ht="15" customHeight="1">
      <c r="A228" s="14"/>
      <c r="B228" s="54" t="s">
        <v>12</v>
      </c>
      <c r="C228" s="74"/>
      <c r="D228" s="12"/>
      <c r="E228" s="35">
        <f>SUM(E181:E227)</f>
        <v>0</v>
      </c>
    </row>
    <row r="229" spans="1:5" s="3" customFormat="1" ht="15" customHeight="1">
      <c r="A229" s="14"/>
      <c r="B229" s="54"/>
      <c r="C229" s="74"/>
      <c r="D229" s="12"/>
      <c r="E229" s="35"/>
    </row>
    <row r="230" spans="1:5" s="3" customFormat="1" ht="15" customHeight="1">
      <c r="A230" s="14"/>
      <c r="B230" s="54"/>
      <c r="C230" s="74"/>
      <c r="D230" s="12"/>
      <c r="E230" s="35"/>
    </row>
    <row r="231" spans="1:5" s="3" customFormat="1" ht="15" customHeight="1">
      <c r="A231" s="14"/>
      <c r="B231" s="54"/>
      <c r="C231" s="74"/>
      <c r="D231" s="12"/>
      <c r="E231" s="35"/>
    </row>
    <row r="232" spans="1:5" s="3" customFormat="1" ht="15" customHeight="1">
      <c r="A232" s="4" t="s">
        <v>27</v>
      </c>
      <c r="B232" s="48" t="s">
        <v>16</v>
      </c>
      <c r="C232" s="79"/>
      <c r="D232" s="17"/>
      <c r="E232" s="17"/>
    </row>
    <row r="233" spans="1:5" s="3" customFormat="1" ht="15" customHeight="1">
      <c r="A233" s="4"/>
      <c r="B233" s="48"/>
      <c r="C233" s="79"/>
      <c r="D233" s="17"/>
      <c r="E233" s="17"/>
    </row>
    <row r="234" spans="1:5" s="3" customFormat="1" ht="15" customHeight="1">
      <c r="A234" s="4"/>
      <c r="B234" s="48"/>
      <c r="C234" s="79"/>
      <c r="D234" s="17"/>
      <c r="E234" s="17"/>
    </row>
    <row r="235" spans="1:5" s="3" customFormat="1" ht="42.75" customHeight="1">
      <c r="A235" s="9">
        <v>1</v>
      </c>
      <c r="B235" s="42" t="s">
        <v>105</v>
      </c>
      <c r="C235" s="82"/>
      <c r="D235" s="97"/>
      <c r="E235" s="83"/>
    </row>
    <row r="236" spans="1:5" s="3" customFormat="1" ht="15" customHeight="1">
      <c r="A236" s="5"/>
      <c r="B236" s="62" t="s">
        <v>7</v>
      </c>
      <c r="C236" s="74">
        <v>420</v>
      </c>
      <c r="D236" s="97"/>
      <c r="E236" s="83">
        <f>C236*D236</f>
        <v>0</v>
      </c>
    </row>
    <row r="237" spans="1:5" s="3" customFormat="1" ht="15" customHeight="1">
      <c r="A237" s="5"/>
      <c r="B237" s="62"/>
      <c r="C237" s="74"/>
      <c r="D237" s="97"/>
      <c r="E237" s="83"/>
    </row>
    <row r="238" spans="1:5" s="3" customFormat="1" ht="56.25" customHeight="1">
      <c r="A238" s="9">
        <v>2</v>
      </c>
      <c r="B238" s="42" t="s">
        <v>104</v>
      </c>
      <c r="C238" s="82"/>
      <c r="D238" s="97"/>
      <c r="E238" s="83"/>
    </row>
    <row r="239" spans="1:5" s="3" customFormat="1" ht="15" customHeight="1">
      <c r="A239" s="5"/>
      <c r="B239" s="62" t="s">
        <v>8</v>
      </c>
      <c r="C239" s="74">
        <v>22</v>
      </c>
      <c r="D239" s="97"/>
      <c r="E239" s="83">
        <f>C239*D239</f>
        <v>0</v>
      </c>
    </row>
    <row r="240" spans="1:5" s="3" customFormat="1" ht="15" customHeight="1">
      <c r="A240" s="4"/>
      <c r="B240" s="48"/>
      <c r="C240" s="74"/>
      <c r="D240" s="7"/>
      <c r="E240" s="7"/>
    </row>
    <row r="241" spans="1:5" s="3" customFormat="1" ht="42.75" customHeight="1">
      <c r="A241" s="9">
        <v>3</v>
      </c>
      <c r="B241" s="42" t="s">
        <v>86</v>
      </c>
      <c r="C241" s="82"/>
      <c r="D241" s="75"/>
      <c r="E241" s="83"/>
    </row>
    <row r="242" spans="1:5" s="3" customFormat="1" ht="15" customHeight="1">
      <c r="A242" s="5"/>
      <c r="B242" s="62" t="s">
        <v>7</v>
      </c>
      <c r="C242" s="74">
        <v>317</v>
      </c>
      <c r="D242" s="75"/>
      <c r="E242" s="83">
        <f>C242*D242</f>
        <v>0</v>
      </c>
    </row>
    <row r="243" spans="1:5" s="3" customFormat="1" ht="15" customHeight="1">
      <c r="A243" s="4"/>
      <c r="B243" s="48"/>
      <c r="C243" s="74"/>
      <c r="D243" s="7"/>
      <c r="E243" s="7"/>
    </row>
    <row r="244" spans="1:5" s="3" customFormat="1" ht="29.25" customHeight="1">
      <c r="A244" s="9">
        <v>4</v>
      </c>
      <c r="B244" s="42" t="s">
        <v>35</v>
      </c>
      <c r="C244" s="82"/>
      <c r="D244" s="75"/>
      <c r="E244" s="83"/>
    </row>
    <row r="245" spans="1:5" s="3" customFormat="1" ht="15" customHeight="1">
      <c r="A245" s="5"/>
      <c r="B245" s="62" t="s">
        <v>7</v>
      </c>
      <c r="C245" s="74">
        <v>105</v>
      </c>
      <c r="D245" s="75"/>
      <c r="E245" s="83">
        <f>C245*D245</f>
        <v>0</v>
      </c>
    </row>
    <row r="246" spans="1:5" s="3" customFormat="1" ht="15" customHeight="1">
      <c r="A246" s="6"/>
      <c r="B246" s="49"/>
      <c r="C246" s="74"/>
      <c r="D246" s="7"/>
      <c r="E246" s="7"/>
    </row>
    <row r="247" spans="1:5" s="3" customFormat="1" ht="72.75" customHeight="1">
      <c r="A247" s="9">
        <v>5</v>
      </c>
      <c r="B247" s="42" t="s">
        <v>87</v>
      </c>
      <c r="C247" s="82"/>
      <c r="D247" s="97"/>
      <c r="E247" s="83"/>
    </row>
    <row r="248" spans="1:5" s="3" customFormat="1" ht="15" customHeight="1">
      <c r="A248" s="5"/>
      <c r="B248" s="62" t="s">
        <v>36</v>
      </c>
      <c r="C248" s="74">
        <v>3591</v>
      </c>
      <c r="D248" s="97"/>
      <c r="E248" s="83">
        <f>C248*D248</f>
        <v>0</v>
      </c>
    </row>
    <row r="249" spans="1:5" s="3" customFormat="1" ht="15" customHeight="1">
      <c r="A249" s="5"/>
      <c r="B249" s="62"/>
      <c r="C249" s="74"/>
      <c r="D249" s="97"/>
      <c r="E249" s="83"/>
    </row>
    <row r="250" spans="1:5" s="3" customFormat="1" ht="60" customHeight="1">
      <c r="A250" s="9">
        <v>6</v>
      </c>
      <c r="B250" s="42" t="s">
        <v>88</v>
      </c>
      <c r="C250" s="82"/>
      <c r="D250" s="97"/>
      <c r="E250" s="83"/>
    </row>
    <row r="251" spans="1:5" s="3" customFormat="1" ht="15" customHeight="1">
      <c r="A251" s="5"/>
      <c r="B251" s="62" t="s">
        <v>36</v>
      </c>
      <c r="C251" s="74">
        <v>287</v>
      </c>
      <c r="D251" s="97"/>
      <c r="E251" s="83">
        <f>C251*D251</f>
        <v>0</v>
      </c>
    </row>
    <row r="252" spans="1:5" s="3" customFormat="1" ht="15" customHeight="1">
      <c r="A252" s="5"/>
      <c r="B252" s="62"/>
      <c r="C252" s="74"/>
      <c r="D252" s="97"/>
      <c r="E252" s="83"/>
    </row>
    <row r="253" spans="1:5" s="3" customFormat="1" ht="60" customHeight="1">
      <c r="A253" s="9">
        <v>7</v>
      </c>
      <c r="B253" s="42" t="s">
        <v>89</v>
      </c>
      <c r="C253" s="82"/>
      <c r="D253" s="97"/>
      <c r="E253" s="83"/>
    </row>
    <row r="254" spans="1:5" s="3" customFormat="1" ht="15" customHeight="1">
      <c r="A254" s="5"/>
      <c r="B254" s="62" t="s">
        <v>36</v>
      </c>
      <c r="C254" s="74">
        <v>845</v>
      </c>
      <c r="D254" s="97"/>
      <c r="E254" s="83">
        <f>C254*D254</f>
        <v>0</v>
      </c>
    </row>
    <row r="255" spans="1:5" s="3" customFormat="1" ht="15" customHeight="1">
      <c r="A255" s="5"/>
      <c r="B255" s="62"/>
      <c r="C255" s="74"/>
      <c r="D255" s="75"/>
      <c r="E255" s="83"/>
    </row>
    <row r="256" spans="1:6" s="3" customFormat="1" ht="59.25" customHeight="1">
      <c r="A256" s="9">
        <v>8</v>
      </c>
      <c r="B256" s="40" t="s">
        <v>90</v>
      </c>
      <c r="C256" s="82"/>
      <c r="D256" s="99"/>
      <c r="E256" s="85"/>
      <c r="F256" s="1"/>
    </row>
    <row r="257" spans="1:6" s="3" customFormat="1" ht="15" customHeight="1">
      <c r="A257" s="6"/>
      <c r="B257" s="62" t="s">
        <v>8</v>
      </c>
      <c r="C257" s="74">
        <v>13</v>
      </c>
      <c r="D257" s="99"/>
      <c r="E257" s="83">
        <f>C257*D257</f>
        <v>0</v>
      </c>
      <c r="F257" s="1"/>
    </row>
    <row r="258" spans="1:5" s="3" customFormat="1" ht="15" customHeight="1">
      <c r="A258" s="5"/>
      <c r="B258" s="62"/>
      <c r="C258" s="74"/>
      <c r="D258" s="97"/>
      <c r="E258" s="83"/>
    </row>
    <row r="259" spans="1:6" s="3" customFormat="1" ht="69" customHeight="1">
      <c r="A259" s="9">
        <v>9</v>
      </c>
      <c r="B259" s="40" t="s">
        <v>91</v>
      </c>
      <c r="C259" s="82"/>
      <c r="D259" s="99"/>
      <c r="E259" s="85"/>
      <c r="F259" s="1"/>
    </row>
    <row r="260" spans="1:6" s="3" customFormat="1" ht="15" customHeight="1">
      <c r="A260" s="6"/>
      <c r="B260" s="62" t="s">
        <v>8</v>
      </c>
      <c r="C260" s="74">
        <v>53</v>
      </c>
      <c r="D260" s="99"/>
      <c r="E260" s="83">
        <f>C260*D260</f>
        <v>0</v>
      </c>
      <c r="F260" s="1"/>
    </row>
    <row r="261" spans="1:6" s="3" customFormat="1" ht="15" customHeight="1">
      <c r="A261" s="6"/>
      <c r="B261" s="62"/>
      <c r="C261" s="74"/>
      <c r="D261" s="99"/>
      <c r="E261" s="83"/>
      <c r="F261" s="1"/>
    </row>
    <row r="262" spans="1:5" ht="57">
      <c r="A262" s="9">
        <v>10</v>
      </c>
      <c r="B262" s="40" t="s">
        <v>92</v>
      </c>
      <c r="C262" s="82"/>
      <c r="D262" s="99"/>
      <c r="E262" s="85"/>
    </row>
    <row r="263" spans="1:5" ht="15" customHeight="1">
      <c r="A263" s="15"/>
      <c r="B263" s="62" t="s">
        <v>8</v>
      </c>
      <c r="C263" s="74">
        <v>40</v>
      </c>
      <c r="D263" s="100"/>
      <c r="E263" s="94">
        <f>C263*D263</f>
        <v>0</v>
      </c>
    </row>
    <row r="264" spans="1:6" s="3" customFormat="1" ht="15" customHeight="1">
      <c r="A264" s="6"/>
      <c r="B264" s="62"/>
      <c r="C264" s="74"/>
      <c r="D264" s="99"/>
      <c r="E264" s="83"/>
      <c r="F264" s="1"/>
    </row>
    <row r="265" spans="1:5" s="3" customFormat="1" ht="57.75" customHeight="1">
      <c r="A265" s="34">
        <v>11</v>
      </c>
      <c r="B265" s="42" t="s">
        <v>106</v>
      </c>
      <c r="C265" s="75"/>
      <c r="D265" s="7"/>
      <c r="E265" s="7"/>
    </row>
    <row r="266" spans="1:5" s="3" customFormat="1" ht="15" customHeight="1">
      <c r="A266" s="14"/>
      <c r="B266" s="49" t="s">
        <v>4</v>
      </c>
      <c r="C266" s="74">
        <v>2</v>
      </c>
      <c r="D266" s="12"/>
      <c r="E266" s="64">
        <f>C266*D266</f>
        <v>0</v>
      </c>
    </row>
    <row r="267" spans="1:5" s="3" customFormat="1" ht="15" customHeight="1">
      <c r="A267" s="14"/>
      <c r="B267" s="49"/>
      <c r="C267" s="74"/>
      <c r="D267" s="12"/>
      <c r="E267" s="12"/>
    </row>
    <row r="268" spans="1:5" s="3" customFormat="1" ht="30" customHeight="1">
      <c r="A268" s="9">
        <v>12</v>
      </c>
      <c r="B268" s="42" t="s">
        <v>109</v>
      </c>
      <c r="C268" s="75"/>
      <c r="D268" s="7"/>
      <c r="E268" s="7"/>
    </row>
    <row r="269" spans="1:5" s="3" customFormat="1" ht="15" customHeight="1">
      <c r="A269" s="72"/>
      <c r="B269" s="49" t="s">
        <v>4</v>
      </c>
      <c r="C269" s="74">
        <v>2</v>
      </c>
      <c r="D269" s="12"/>
      <c r="E269" s="64">
        <f>C269*D269</f>
        <v>0</v>
      </c>
    </row>
    <row r="270" spans="1:6" s="3" customFormat="1" ht="15" customHeight="1">
      <c r="A270" s="6"/>
      <c r="B270" s="62"/>
      <c r="C270" s="74"/>
      <c r="D270" s="84"/>
      <c r="E270" s="83"/>
      <c r="F270" s="1"/>
    </row>
    <row r="271" spans="1:5" ht="75" customHeight="1">
      <c r="A271" s="9">
        <v>13</v>
      </c>
      <c r="B271" s="40" t="s">
        <v>107</v>
      </c>
      <c r="C271" s="82"/>
      <c r="D271" s="84"/>
      <c r="E271" s="85"/>
    </row>
    <row r="272" spans="1:5" ht="15" customHeight="1">
      <c r="A272" s="63"/>
      <c r="B272" s="71" t="s">
        <v>9</v>
      </c>
      <c r="C272" s="78">
        <v>109</v>
      </c>
      <c r="D272" s="93"/>
      <c r="E272" s="90">
        <f>C272*D272</f>
        <v>0</v>
      </c>
    </row>
    <row r="273" spans="1:5" ht="15">
      <c r="A273" s="14"/>
      <c r="B273" s="55" t="s">
        <v>12</v>
      </c>
      <c r="C273" s="86"/>
      <c r="D273" s="33"/>
      <c r="E273" s="33">
        <f>SUM(E242:E272)</f>
        <v>0</v>
      </c>
    </row>
    <row r="274" spans="1:5" ht="15">
      <c r="A274" s="14"/>
      <c r="B274" s="55"/>
      <c r="C274" s="86"/>
      <c r="D274" s="33"/>
      <c r="E274" s="33"/>
    </row>
    <row r="275" spans="1:5" ht="15" customHeight="1">
      <c r="A275" s="14"/>
      <c r="B275" s="55"/>
      <c r="C275" s="86"/>
      <c r="D275" s="33"/>
      <c r="E275" s="33"/>
    </row>
    <row r="276" spans="1:5" ht="15">
      <c r="A276" s="14"/>
      <c r="B276" s="55"/>
      <c r="C276" s="86"/>
      <c r="D276" s="33"/>
      <c r="E276" s="33"/>
    </row>
    <row r="277" spans="1:5" ht="15">
      <c r="A277" s="4" t="s">
        <v>29</v>
      </c>
      <c r="B277" s="48" t="s">
        <v>30</v>
      </c>
      <c r="C277" s="87"/>
      <c r="E277" s="7"/>
    </row>
    <row r="278" spans="1:5" ht="15">
      <c r="A278" s="4"/>
      <c r="B278" s="48"/>
      <c r="C278" s="87"/>
      <c r="E278" s="7"/>
    </row>
    <row r="279" spans="1:5" ht="15">
      <c r="A279" s="4"/>
      <c r="B279" s="48"/>
      <c r="C279" s="87"/>
      <c r="E279" s="7"/>
    </row>
    <row r="280" spans="1:5" ht="42.75">
      <c r="A280" s="9">
        <v>1</v>
      </c>
      <c r="B280" s="41" t="s">
        <v>93</v>
      </c>
      <c r="C280" s="87"/>
      <c r="E280" s="7"/>
    </row>
    <row r="281" spans="1:5" ht="15">
      <c r="A281" s="6"/>
      <c r="B281" s="44" t="s">
        <v>4</v>
      </c>
      <c r="C281" s="74">
        <v>15</v>
      </c>
      <c r="E281" s="7">
        <f>C281*D281</f>
        <v>0</v>
      </c>
    </row>
    <row r="282" spans="1:5" ht="15">
      <c r="A282" s="4"/>
      <c r="B282" s="48"/>
      <c r="C282" s="87"/>
      <c r="E282" s="7"/>
    </row>
    <row r="283" spans="1:5" ht="57">
      <c r="A283" s="9">
        <v>2</v>
      </c>
      <c r="B283" s="41" t="s">
        <v>94</v>
      </c>
      <c r="C283" s="87"/>
      <c r="E283" s="7"/>
    </row>
    <row r="284" spans="1:5" ht="15">
      <c r="A284" s="6"/>
      <c r="B284" s="44" t="s">
        <v>4</v>
      </c>
      <c r="C284" s="74">
        <v>7</v>
      </c>
      <c r="E284" s="7">
        <f>C284*D284</f>
        <v>0</v>
      </c>
    </row>
    <row r="285" spans="1:5" ht="15">
      <c r="A285" s="6"/>
      <c r="B285" s="44"/>
      <c r="C285" s="74"/>
      <c r="E285" s="7"/>
    </row>
    <row r="286" spans="1:5" ht="57">
      <c r="A286" s="9">
        <v>3</v>
      </c>
      <c r="B286" s="41" t="s">
        <v>95</v>
      </c>
      <c r="C286" s="87"/>
      <c r="E286" s="7"/>
    </row>
    <row r="287" spans="1:5" ht="15">
      <c r="A287" s="6"/>
      <c r="B287" s="44" t="s">
        <v>4</v>
      </c>
      <c r="C287" s="74">
        <v>8</v>
      </c>
      <c r="E287" s="7">
        <f>C287*D287</f>
        <v>0</v>
      </c>
    </row>
    <row r="288" spans="1:5" ht="15">
      <c r="A288" s="6"/>
      <c r="C288" s="88"/>
      <c r="E288" s="89"/>
    </row>
    <row r="289" spans="1:5" ht="71.25">
      <c r="A289" s="9">
        <v>4</v>
      </c>
      <c r="B289" s="41" t="s">
        <v>96</v>
      </c>
      <c r="C289" s="87"/>
      <c r="E289" s="7"/>
    </row>
    <row r="290" spans="1:5" ht="15">
      <c r="A290" s="6"/>
      <c r="B290" s="44" t="s">
        <v>4</v>
      </c>
      <c r="C290" s="74">
        <v>1</v>
      </c>
      <c r="E290" s="7">
        <f>C290*D290</f>
        <v>0</v>
      </c>
    </row>
    <row r="291" spans="1:5" ht="15">
      <c r="A291" s="6"/>
      <c r="B291" s="44"/>
      <c r="C291" s="74"/>
      <c r="E291" s="7"/>
    </row>
    <row r="292" spans="1:5" ht="15">
      <c r="A292" s="6"/>
      <c r="B292" s="44"/>
      <c r="C292" s="74"/>
      <c r="E292" s="7"/>
    </row>
    <row r="293" spans="1:5" ht="71.25">
      <c r="A293" s="9">
        <v>5</v>
      </c>
      <c r="B293" s="41" t="s">
        <v>97</v>
      </c>
      <c r="C293" s="87"/>
      <c r="E293" s="7"/>
    </row>
    <row r="294" spans="1:5" ht="15">
      <c r="A294" s="6"/>
      <c r="B294" s="44" t="s">
        <v>4</v>
      </c>
      <c r="C294" s="74">
        <v>2</v>
      </c>
      <c r="E294" s="7">
        <f>C294*D294</f>
        <v>0</v>
      </c>
    </row>
    <row r="295" spans="1:5" ht="15">
      <c r="A295" s="6"/>
      <c r="B295" s="44"/>
      <c r="C295" s="74"/>
      <c r="E295" s="7"/>
    </row>
    <row r="296" spans="1:5" ht="85.5">
      <c r="A296" s="37">
        <v>6</v>
      </c>
      <c r="B296" s="42" t="s">
        <v>98</v>
      </c>
      <c r="C296" s="87"/>
      <c r="E296" s="7"/>
    </row>
    <row r="297" spans="1:5" ht="15" customHeight="1">
      <c r="A297" s="34"/>
      <c r="B297" s="49" t="s">
        <v>9</v>
      </c>
      <c r="C297" s="74">
        <v>348</v>
      </c>
      <c r="E297" s="64">
        <f>C297*D297</f>
        <v>0</v>
      </c>
    </row>
    <row r="298" spans="1:5" ht="15" customHeight="1">
      <c r="A298" s="34"/>
      <c r="B298" s="49"/>
      <c r="C298" s="74"/>
      <c r="E298" s="7"/>
    </row>
    <row r="299" spans="1:5" ht="85.5">
      <c r="A299" s="37">
        <v>7</v>
      </c>
      <c r="B299" s="42" t="s">
        <v>99</v>
      </c>
      <c r="C299" s="87"/>
      <c r="E299" s="7"/>
    </row>
    <row r="300" spans="1:5" ht="15" customHeight="1">
      <c r="A300" s="34"/>
      <c r="B300" s="49" t="s">
        <v>9</v>
      </c>
      <c r="C300" s="74">
        <v>51</v>
      </c>
      <c r="E300" s="64">
        <f>C300*D300</f>
        <v>0</v>
      </c>
    </row>
    <row r="301" spans="1:5" ht="15" customHeight="1">
      <c r="A301" s="34"/>
      <c r="B301" s="49"/>
      <c r="C301" s="74"/>
      <c r="E301" s="7"/>
    </row>
    <row r="302" spans="1:5" ht="45" customHeight="1">
      <c r="A302" s="9">
        <v>8</v>
      </c>
      <c r="B302" s="41" t="s">
        <v>100</v>
      </c>
      <c r="C302" s="87"/>
      <c r="E302" s="7"/>
    </row>
    <row r="303" spans="1:5" ht="15" customHeight="1">
      <c r="A303" s="6"/>
      <c r="B303" s="44" t="s">
        <v>9</v>
      </c>
      <c r="C303" s="74">
        <v>249</v>
      </c>
      <c r="E303" s="7">
        <f>C303*D303</f>
        <v>0</v>
      </c>
    </row>
    <row r="304" spans="1:5" ht="15" customHeight="1">
      <c r="A304" s="6"/>
      <c r="B304" s="44"/>
      <c r="C304" s="74"/>
      <c r="E304" s="7"/>
    </row>
    <row r="305" spans="1:5" ht="56.25" customHeight="1">
      <c r="A305" s="9">
        <v>9</v>
      </c>
      <c r="B305" s="41" t="s">
        <v>101</v>
      </c>
      <c r="C305" s="87"/>
      <c r="E305" s="7"/>
    </row>
    <row r="306" spans="1:5" ht="15" customHeight="1">
      <c r="A306" s="6"/>
      <c r="B306" s="44" t="s">
        <v>4</v>
      </c>
      <c r="C306" s="74">
        <v>27</v>
      </c>
      <c r="E306" s="7">
        <f>C306*D306</f>
        <v>0</v>
      </c>
    </row>
    <row r="307" spans="1:5" ht="15" customHeight="1">
      <c r="A307" s="6"/>
      <c r="B307" s="44"/>
      <c r="C307" s="74"/>
      <c r="E307" s="7"/>
    </row>
    <row r="308" spans="1:5" ht="42.75" customHeight="1">
      <c r="A308" s="9">
        <v>10</v>
      </c>
      <c r="B308" s="57" t="s">
        <v>102</v>
      </c>
      <c r="C308" s="82"/>
      <c r="E308" s="7"/>
    </row>
    <row r="309" spans="1:5" ht="15" customHeight="1">
      <c r="A309" s="6"/>
      <c r="B309" s="44" t="s">
        <v>4</v>
      </c>
      <c r="C309" s="74">
        <v>5</v>
      </c>
      <c r="E309" s="64">
        <f>C309*D309</f>
        <v>0</v>
      </c>
    </row>
    <row r="310" spans="1:5" ht="15" customHeight="1">
      <c r="A310" s="36"/>
      <c r="C310" s="88"/>
      <c r="E310" s="89"/>
    </row>
    <row r="311" spans="1:5" ht="72.75" customHeight="1">
      <c r="A311" s="9">
        <v>11</v>
      </c>
      <c r="B311" s="42" t="s">
        <v>103</v>
      </c>
      <c r="C311" s="82"/>
      <c r="E311" s="7"/>
    </row>
    <row r="312" spans="1:5" ht="15">
      <c r="A312" s="16"/>
      <c r="B312" s="46" t="s">
        <v>9</v>
      </c>
      <c r="C312" s="78">
        <v>104</v>
      </c>
      <c r="D312" s="98"/>
      <c r="E312" s="8">
        <f>C312*D312</f>
        <v>0</v>
      </c>
    </row>
    <row r="313" spans="1:5" ht="15" customHeight="1">
      <c r="A313" s="15"/>
      <c r="B313" s="56" t="s">
        <v>12</v>
      </c>
      <c r="C313" s="88"/>
      <c r="E313" s="17">
        <f>SUM(E289:E312)</f>
        <v>0</v>
      </c>
    </row>
    <row r="314" spans="1:5" ht="15" customHeight="1">
      <c r="A314" s="14"/>
      <c r="C314" s="88"/>
      <c r="E314" s="89"/>
    </row>
    <row r="315" spans="3:5" ht="15" customHeight="1">
      <c r="C315" s="88"/>
      <c r="E315" s="89"/>
    </row>
    <row r="316" spans="3:5" ht="15" customHeight="1">
      <c r="C316" s="88"/>
      <c r="E316" s="89"/>
    </row>
    <row r="317" spans="3:5" ht="42.75" customHeight="1">
      <c r="C317" s="88"/>
      <c r="E317" s="89"/>
    </row>
    <row r="318" spans="3:5" ht="15" customHeight="1">
      <c r="C318" s="88"/>
      <c r="E318" s="89"/>
    </row>
    <row r="319" spans="3:5" ht="15" customHeight="1">
      <c r="C319" s="88"/>
      <c r="E319" s="89"/>
    </row>
    <row r="320" spans="3:5" ht="15">
      <c r="C320" s="88"/>
      <c r="E320" s="89"/>
    </row>
    <row r="321" spans="1:5" ht="12.75">
      <c r="A321" s="1"/>
      <c r="B321" s="1"/>
      <c r="C321" s="91"/>
      <c r="D321" s="91"/>
      <c r="E321" s="91"/>
    </row>
    <row r="322" spans="3:5" ht="15" customHeight="1">
      <c r="C322" s="88"/>
      <c r="E322" s="89"/>
    </row>
    <row r="323" spans="3:5" ht="15">
      <c r="C323" s="88"/>
      <c r="E323" s="89"/>
    </row>
    <row r="324" spans="3:5" ht="15">
      <c r="C324" s="88"/>
      <c r="E324" s="89"/>
    </row>
    <row r="325" spans="1:5" ht="15">
      <c r="A325" s="14"/>
      <c r="B325" s="55"/>
      <c r="C325" s="86"/>
      <c r="D325" s="12"/>
      <c r="E325" s="92"/>
    </row>
    <row r="326" spans="1:5" ht="15">
      <c r="A326" s="14"/>
      <c r="B326" s="55"/>
      <c r="C326" s="86"/>
      <c r="D326" s="12"/>
      <c r="E326" s="92"/>
    </row>
    <row r="327" spans="3:5" ht="15">
      <c r="C327" s="88"/>
      <c r="E327" s="89"/>
    </row>
    <row r="328" spans="3:5" ht="15" customHeight="1">
      <c r="C328" s="88"/>
      <c r="E328" s="89"/>
    </row>
    <row r="329" spans="3:5" ht="15">
      <c r="C329" s="88"/>
      <c r="E329" s="89"/>
    </row>
    <row r="330" spans="3:5" ht="15">
      <c r="C330" s="88"/>
      <c r="E330" s="89"/>
    </row>
    <row r="331" spans="3:5" ht="15">
      <c r="C331" s="88"/>
      <c r="E331" s="89"/>
    </row>
    <row r="332" spans="3:5" ht="15">
      <c r="C332" s="88"/>
      <c r="E332" s="89"/>
    </row>
    <row r="333" spans="3:5" ht="15">
      <c r="C333" s="88"/>
      <c r="E333" s="89"/>
    </row>
    <row r="334" spans="3:5" ht="15">
      <c r="C334" s="88"/>
      <c r="E334" s="89"/>
    </row>
    <row r="335" spans="3:5" ht="15">
      <c r="C335" s="88"/>
      <c r="E335" s="89"/>
    </row>
    <row r="336" spans="3:5" ht="15">
      <c r="C336" s="88"/>
      <c r="E336" s="89"/>
    </row>
    <row r="337" spans="3:5" ht="15">
      <c r="C337" s="88"/>
      <c r="E337" s="89"/>
    </row>
    <row r="338" spans="3:5" ht="15">
      <c r="C338" s="88"/>
      <c r="E338" s="89"/>
    </row>
    <row r="339" spans="3:5" ht="15">
      <c r="C339" s="88"/>
      <c r="E339" s="89"/>
    </row>
    <row r="340" spans="3:5" ht="15">
      <c r="C340" s="88"/>
      <c r="E340" s="89"/>
    </row>
    <row r="341" spans="3:5" ht="15">
      <c r="C341" s="88"/>
      <c r="E341" s="89"/>
    </row>
    <row r="342" spans="3:5" ht="15">
      <c r="C342" s="88"/>
      <c r="E342" s="89"/>
    </row>
    <row r="343" spans="3:5" ht="15">
      <c r="C343" s="88"/>
      <c r="E343" s="89"/>
    </row>
    <row r="344" spans="3:5" ht="15">
      <c r="C344" s="88"/>
      <c r="E344" s="89"/>
    </row>
    <row r="345" spans="3:5" ht="15">
      <c r="C345" s="88"/>
      <c r="E345" s="89"/>
    </row>
    <row r="346" spans="3:5" ht="15">
      <c r="C346" s="88"/>
      <c r="E346" s="89"/>
    </row>
    <row r="347" spans="3:5" ht="15">
      <c r="C347" s="88"/>
      <c r="E347" s="89"/>
    </row>
    <row r="348" spans="3:5" ht="15">
      <c r="C348" s="88"/>
      <c r="E348" s="89"/>
    </row>
    <row r="349" spans="3:5" ht="15">
      <c r="C349" s="88"/>
      <c r="E349" s="89"/>
    </row>
    <row r="350" spans="3:5" ht="44.25" customHeight="1">
      <c r="C350" s="88"/>
      <c r="E350" s="89"/>
    </row>
    <row r="351" spans="3:5" ht="15">
      <c r="C351" s="88"/>
      <c r="E351" s="89"/>
    </row>
    <row r="352" spans="3:5" ht="15">
      <c r="C352" s="88"/>
      <c r="E352" s="89"/>
    </row>
    <row r="353" spans="3:5" ht="15">
      <c r="C353" s="88"/>
      <c r="E353" s="89"/>
    </row>
    <row r="354" spans="3:5" ht="15">
      <c r="C354" s="88"/>
      <c r="E354" s="89"/>
    </row>
    <row r="355" spans="3:5" ht="15">
      <c r="C355" s="88"/>
      <c r="E355" s="89"/>
    </row>
    <row r="356" spans="3:5" ht="15">
      <c r="C356" s="88"/>
      <c r="E356" s="89"/>
    </row>
    <row r="357" spans="3:5" ht="15">
      <c r="C357" s="88"/>
      <c r="E357" s="89"/>
    </row>
    <row r="358" spans="3:5" ht="15" customHeight="1">
      <c r="C358" s="88"/>
      <c r="E358" s="89"/>
    </row>
    <row r="359" spans="3:5" ht="59.25" customHeight="1">
      <c r="C359" s="88"/>
      <c r="E359" s="89"/>
    </row>
    <row r="360" spans="3:5" ht="15" customHeight="1">
      <c r="C360" s="88"/>
      <c r="E360" s="89"/>
    </row>
    <row r="361" spans="3:5" ht="15" customHeight="1">
      <c r="C361" s="88"/>
      <c r="E361" s="89"/>
    </row>
    <row r="362" spans="3:5" ht="58.5" customHeight="1">
      <c r="C362" s="88"/>
      <c r="E362" s="89"/>
    </row>
    <row r="363" spans="3:5" ht="15" customHeight="1">
      <c r="C363" s="88"/>
      <c r="E363" s="89"/>
    </row>
    <row r="364" spans="3:5" ht="15" customHeight="1">
      <c r="C364" s="88"/>
      <c r="E364" s="89"/>
    </row>
    <row r="365" spans="3:5" ht="58.5" customHeight="1">
      <c r="C365" s="88"/>
      <c r="E365" s="89"/>
    </row>
    <row r="366" spans="3:5" ht="15" customHeight="1">
      <c r="C366" s="88"/>
      <c r="E366" s="89"/>
    </row>
    <row r="367" spans="3:5" ht="15" customHeight="1">
      <c r="C367" s="88"/>
      <c r="E367" s="89"/>
    </row>
    <row r="368" spans="3:5" ht="57.75" customHeight="1">
      <c r="C368" s="88"/>
      <c r="E368" s="89"/>
    </row>
    <row r="369" spans="3:5" ht="15" customHeight="1">
      <c r="C369" s="88"/>
      <c r="E369" s="89"/>
    </row>
    <row r="370" spans="3:5" ht="15" customHeight="1">
      <c r="C370" s="88"/>
      <c r="E370" s="89"/>
    </row>
    <row r="371" spans="3:5" ht="58.5" customHeight="1">
      <c r="C371" s="88"/>
      <c r="E371" s="89"/>
    </row>
    <row r="372" spans="3:5" ht="15" customHeight="1">
      <c r="C372" s="88"/>
      <c r="E372" s="89"/>
    </row>
    <row r="373" spans="3:5" ht="15">
      <c r="C373" s="88"/>
      <c r="E373" s="89"/>
    </row>
    <row r="374" spans="3:5" ht="15">
      <c r="C374" s="88"/>
      <c r="E374" s="89"/>
    </row>
    <row r="375" spans="3:5" ht="15" customHeight="1">
      <c r="C375" s="88"/>
      <c r="E375" s="89"/>
    </row>
    <row r="376" spans="3:5" ht="15">
      <c r="C376" s="88"/>
      <c r="E376" s="89"/>
    </row>
    <row r="377" spans="3:5" ht="30" customHeight="1">
      <c r="C377" s="88"/>
      <c r="E377" s="89"/>
    </row>
    <row r="378" spans="3:5" ht="15" customHeight="1">
      <c r="C378" s="88"/>
      <c r="E378" s="89"/>
    </row>
    <row r="379" spans="3:5" ht="15">
      <c r="C379" s="88"/>
      <c r="E379" s="89"/>
    </row>
    <row r="380" spans="3:5" ht="29.25" customHeight="1">
      <c r="C380" s="88"/>
      <c r="E380" s="89"/>
    </row>
    <row r="381" spans="3:5" ht="15">
      <c r="C381" s="88"/>
      <c r="E381" s="89"/>
    </row>
    <row r="382" spans="3:5" ht="15">
      <c r="C382" s="88"/>
      <c r="E382" s="89"/>
    </row>
    <row r="383" spans="3:5" ht="15">
      <c r="C383" s="88"/>
      <c r="E383" s="89"/>
    </row>
    <row r="384" spans="3:5" ht="15">
      <c r="C384" s="88"/>
      <c r="E384" s="89"/>
    </row>
    <row r="385" spans="3:5" ht="15" customHeight="1">
      <c r="C385" s="88"/>
      <c r="E385" s="89"/>
    </row>
    <row r="386" spans="3:5" ht="15">
      <c r="C386" s="88"/>
      <c r="E386" s="89"/>
    </row>
    <row r="387" spans="3:5" ht="15" customHeight="1">
      <c r="C387" s="88"/>
      <c r="E387" s="89"/>
    </row>
    <row r="388" spans="3:5" ht="30" customHeight="1">
      <c r="C388" s="88"/>
      <c r="E388" s="89"/>
    </row>
    <row r="389" spans="3:5" ht="15">
      <c r="C389" s="88"/>
      <c r="E389" s="89"/>
    </row>
    <row r="390" spans="3:5" ht="15" customHeight="1">
      <c r="C390" s="88"/>
      <c r="E390" s="89"/>
    </row>
    <row r="391" spans="3:5" ht="15">
      <c r="C391" s="88"/>
      <c r="E391" s="89"/>
    </row>
    <row r="392" spans="3:5" ht="15">
      <c r="C392" s="88"/>
      <c r="E392" s="89"/>
    </row>
    <row r="393" spans="3:5" ht="15">
      <c r="C393" s="88"/>
      <c r="E393" s="89"/>
    </row>
    <row r="394" spans="3:5" ht="15">
      <c r="C394" s="88"/>
      <c r="E394" s="89"/>
    </row>
    <row r="395" spans="3:5" ht="15">
      <c r="C395" s="88"/>
      <c r="E395" s="89"/>
    </row>
    <row r="396" spans="3:5" ht="15">
      <c r="C396" s="88"/>
      <c r="E396" s="89"/>
    </row>
    <row r="397" spans="3:5" ht="15" customHeight="1">
      <c r="C397" s="88"/>
      <c r="E397" s="89"/>
    </row>
    <row r="398" spans="3:5" ht="15">
      <c r="C398" s="88"/>
      <c r="E398" s="89"/>
    </row>
    <row r="399" spans="3:5" ht="15">
      <c r="C399" s="88"/>
      <c r="E399" s="89"/>
    </row>
    <row r="400" spans="1:5" ht="12.75">
      <c r="A400" s="1"/>
      <c r="B400" s="1"/>
      <c r="C400" s="91"/>
      <c r="D400" s="91"/>
      <c r="E400" s="91"/>
    </row>
    <row r="401" spans="3:5" ht="43.5" customHeight="1">
      <c r="C401" s="88"/>
      <c r="E401" s="89"/>
    </row>
    <row r="402" spans="3:5" ht="15">
      <c r="C402" s="88"/>
      <c r="E402" s="89"/>
    </row>
    <row r="403" spans="3:5" ht="15">
      <c r="C403" s="88"/>
      <c r="E403" s="89"/>
    </row>
    <row r="404" spans="3:5" ht="15">
      <c r="C404" s="88"/>
      <c r="E404" s="89"/>
    </row>
    <row r="405" spans="3:5" ht="15">
      <c r="C405" s="88"/>
      <c r="E405" s="89"/>
    </row>
    <row r="406" spans="3:5" ht="15" customHeight="1">
      <c r="C406" s="88"/>
      <c r="E406" s="89"/>
    </row>
    <row r="407" spans="3:5" ht="15" customHeight="1">
      <c r="C407" s="88"/>
      <c r="E407" s="89"/>
    </row>
    <row r="408" spans="3:5" ht="15">
      <c r="C408" s="88"/>
      <c r="E408" s="89"/>
    </row>
    <row r="409" spans="3:5" ht="15">
      <c r="C409" s="88"/>
      <c r="E409" s="89"/>
    </row>
    <row r="410" spans="3:5" ht="15">
      <c r="C410" s="88"/>
      <c r="E410" s="89"/>
    </row>
    <row r="411" spans="3:5" ht="15">
      <c r="C411" s="88"/>
      <c r="E411" s="89"/>
    </row>
    <row r="412" spans="3:5" ht="15">
      <c r="C412" s="88"/>
      <c r="E412" s="89"/>
    </row>
    <row r="413" spans="3:5" ht="15">
      <c r="C413" s="88"/>
      <c r="E413" s="89"/>
    </row>
    <row r="414" spans="3:5" ht="15">
      <c r="C414" s="88"/>
      <c r="E414" s="89"/>
    </row>
    <row r="415" spans="3:5" ht="15">
      <c r="C415" s="88"/>
      <c r="E415" s="89"/>
    </row>
    <row r="423" ht="15" customHeight="1"/>
    <row r="430" ht="15" customHeight="1"/>
    <row r="431" ht="15" customHeight="1"/>
    <row r="445" ht="15" customHeight="1"/>
    <row r="449" ht="15" customHeight="1">
      <c r="F449" s="6"/>
    </row>
    <row r="450" ht="57.75" customHeight="1">
      <c r="F450" s="6"/>
    </row>
    <row r="451" ht="15">
      <c r="F451" s="6"/>
    </row>
    <row r="452" ht="15">
      <c r="F452" s="6"/>
    </row>
    <row r="453" ht="58.5" customHeight="1">
      <c r="F453" s="6"/>
    </row>
    <row r="454" ht="15">
      <c r="F454" s="6"/>
    </row>
    <row r="455" ht="15">
      <c r="F455" s="6"/>
    </row>
    <row r="456" spans="1:6" s="6" customFormat="1" ht="58.5" customHeight="1">
      <c r="A456" s="5"/>
      <c r="B456" s="56"/>
      <c r="C456" s="18"/>
      <c r="D456" s="7"/>
      <c r="E456" s="25"/>
      <c r="F456" s="15"/>
    </row>
    <row r="457" spans="1:6" s="6" customFormat="1" ht="15">
      <c r="A457" s="5"/>
      <c r="B457" s="56"/>
      <c r="C457" s="18"/>
      <c r="D457" s="7"/>
      <c r="E457" s="25"/>
      <c r="F457" s="15"/>
    </row>
    <row r="458" spans="1:6" s="6" customFormat="1" ht="15">
      <c r="A458" s="5"/>
      <c r="B458" s="56"/>
      <c r="C458" s="18"/>
      <c r="D458" s="7"/>
      <c r="E458" s="25"/>
      <c r="F458" s="15"/>
    </row>
    <row r="459" spans="1:6" s="6" customFormat="1" ht="15">
      <c r="A459" s="5"/>
      <c r="B459" s="56"/>
      <c r="C459" s="18"/>
      <c r="D459" s="7"/>
      <c r="E459" s="25"/>
      <c r="F459" s="15"/>
    </row>
    <row r="460" spans="1:6" s="6" customFormat="1" ht="15">
      <c r="A460" s="5"/>
      <c r="B460" s="56"/>
      <c r="C460" s="18"/>
      <c r="D460" s="7"/>
      <c r="E460" s="25"/>
      <c r="F460" s="15"/>
    </row>
    <row r="461" spans="1:6" s="6" customFormat="1" ht="15">
      <c r="A461" s="5"/>
      <c r="B461" s="56"/>
      <c r="C461" s="18"/>
      <c r="D461" s="7"/>
      <c r="E461" s="25"/>
      <c r="F461" s="15"/>
    </row>
    <row r="462" spans="1:6" s="6" customFormat="1" ht="15">
      <c r="A462" s="5"/>
      <c r="B462" s="56"/>
      <c r="C462" s="18"/>
      <c r="D462" s="7"/>
      <c r="E462" s="25"/>
      <c r="F462" s="15"/>
    </row>
    <row r="463" spans="1:6" s="6" customFormat="1" ht="15">
      <c r="A463" s="5"/>
      <c r="B463" s="56"/>
      <c r="C463" s="18"/>
      <c r="D463" s="7"/>
      <c r="E463" s="25"/>
      <c r="F463" s="15"/>
    </row>
    <row r="464" spans="1:6" s="6" customFormat="1" ht="15">
      <c r="A464" s="5"/>
      <c r="B464" s="56"/>
      <c r="C464" s="18"/>
      <c r="D464" s="7"/>
      <c r="E464" s="25"/>
      <c r="F464" s="15"/>
    </row>
    <row r="465" spans="1:6" s="6" customFormat="1" ht="15">
      <c r="A465" s="5"/>
      <c r="B465" s="56"/>
      <c r="C465" s="18"/>
      <c r="D465" s="7"/>
      <c r="E465" s="25"/>
      <c r="F465" s="15"/>
    </row>
    <row r="466" spans="1:6" s="6" customFormat="1" ht="15">
      <c r="A466" s="5"/>
      <c r="B466" s="56"/>
      <c r="C466" s="18"/>
      <c r="D466" s="7"/>
      <c r="E466" s="25"/>
      <c r="F466" s="15"/>
    </row>
    <row r="467" spans="1:6" s="6" customFormat="1" ht="15">
      <c r="A467" s="5"/>
      <c r="B467" s="56"/>
      <c r="C467" s="18"/>
      <c r="D467" s="7"/>
      <c r="E467" s="25"/>
      <c r="F467" s="15"/>
    </row>
    <row r="468" spans="1:6" s="6" customFormat="1" ht="15">
      <c r="A468" s="5"/>
      <c r="B468" s="56"/>
      <c r="C468" s="18"/>
      <c r="D468" s="7"/>
      <c r="E468" s="25"/>
      <c r="F468" s="15"/>
    </row>
    <row r="469" spans="1:6" s="6" customFormat="1" ht="15">
      <c r="A469" s="5"/>
      <c r="B469" s="56"/>
      <c r="C469" s="18"/>
      <c r="D469" s="7"/>
      <c r="E469" s="25"/>
      <c r="F469" s="15"/>
    </row>
    <row r="470" spans="1:6" s="6" customFormat="1" ht="15">
      <c r="A470" s="5"/>
      <c r="B470" s="56"/>
      <c r="C470" s="18"/>
      <c r="D470" s="7"/>
      <c r="E470" s="25"/>
      <c r="F470" s="15"/>
    </row>
    <row r="471" spans="1:6" s="6" customFormat="1" ht="15">
      <c r="A471" s="5"/>
      <c r="B471" s="56"/>
      <c r="C471" s="18"/>
      <c r="D471" s="7"/>
      <c r="E471" s="25"/>
      <c r="F471" s="15"/>
    </row>
    <row r="472" spans="1:6" s="6" customFormat="1" ht="15">
      <c r="A472" s="5"/>
      <c r="B472" s="56"/>
      <c r="C472" s="18"/>
      <c r="D472" s="7"/>
      <c r="E472" s="25"/>
      <c r="F472" s="15"/>
    </row>
    <row r="473" spans="1:6" s="6" customFormat="1" ht="15">
      <c r="A473" s="5"/>
      <c r="B473" s="56"/>
      <c r="C473" s="18"/>
      <c r="D473" s="7"/>
      <c r="E473" s="25"/>
      <c r="F473" s="15"/>
    </row>
    <row r="474" spans="1:6" s="6" customFormat="1" ht="15">
      <c r="A474" s="5"/>
      <c r="B474" s="56"/>
      <c r="C474" s="18"/>
      <c r="D474" s="7"/>
      <c r="E474" s="25"/>
      <c r="F474" s="15"/>
    </row>
    <row r="475" spans="1:6" s="6" customFormat="1" ht="15">
      <c r="A475" s="5"/>
      <c r="B475" s="56"/>
      <c r="C475" s="18"/>
      <c r="D475" s="7"/>
      <c r="E475" s="25"/>
      <c r="F475" s="15"/>
    </row>
    <row r="476" spans="1:6" s="6" customFormat="1" ht="15">
      <c r="A476" s="5"/>
      <c r="B476" s="56"/>
      <c r="C476" s="18"/>
      <c r="D476" s="7"/>
      <c r="E476" s="25"/>
      <c r="F476" s="15"/>
    </row>
    <row r="477" spans="1:5" s="6" customFormat="1" ht="15">
      <c r="A477" s="5"/>
      <c r="B477" s="56"/>
      <c r="C477" s="18"/>
      <c r="D477" s="7"/>
      <c r="E477" s="25"/>
    </row>
    <row r="478" spans="1:5" s="6" customFormat="1" ht="15">
      <c r="A478" s="5"/>
      <c r="B478" s="56"/>
      <c r="C478" s="18"/>
      <c r="D478" s="7"/>
      <c r="E478" s="25"/>
    </row>
    <row r="479" spans="1:5" s="6" customFormat="1" ht="15">
      <c r="A479" s="5"/>
      <c r="B479" s="56"/>
      <c r="C479" s="18"/>
      <c r="D479" s="7"/>
      <c r="E479" s="25"/>
    </row>
    <row r="480" spans="1:5" s="6" customFormat="1" ht="15">
      <c r="A480" s="5"/>
      <c r="B480" s="56"/>
      <c r="C480" s="18"/>
      <c r="D480" s="7"/>
      <c r="E480" s="25"/>
    </row>
    <row r="481" spans="1:6" s="6" customFormat="1" ht="15">
      <c r="A481" s="5"/>
      <c r="B481" s="56"/>
      <c r="C481" s="18"/>
      <c r="D481" s="7"/>
      <c r="E481" s="25"/>
      <c r="F481" s="15"/>
    </row>
    <row r="482" spans="1:5" s="6" customFormat="1" ht="15">
      <c r="A482" s="5"/>
      <c r="B482" s="56"/>
      <c r="C482" s="18"/>
      <c r="D482" s="7"/>
      <c r="E482" s="25"/>
    </row>
    <row r="483" spans="1:5" s="6" customFormat="1" ht="15">
      <c r="A483" s="5"/>
      <c r="B483" s="56"/>
      <c r="C483" s="18"/>
      <c r="D483" s="7"/>
      <c r="E483" s="25"/>
    </row>
    <row r="484" spans="1:5" s="6" customFormat="1" ht="15">
      <c r="A484" s="5"/>
      <c r="B484" s="56"/>
      <c r="C484" s="18"/>
      <c r="D484" s="7"/>
      <c r="E484" s="25"/>
    </row>
    <row r="485" spans="1:5" s="6" customFormat="1" ht="15">
      <c r="A485" s="5"/>
      <c r="B485" s="56"/>
      <c r="C485" s="18"/>
      <c r="D485" s="7"/>
      <c r="E485" s="25"/>
    </row>
    <row r="486" spans="1:5" s="6" customFormat="1" ht="15">
      <c r="A486" s="5"/>
      <c r="B486" s="56"/>
      <c r="C486" s="18"/>
      <c r="D486" s="7"/>
      <c r="E486" s="25"/>
    </row>
    <row r="487" spans="1:6" s="6" customFormat="1" ht="15">
      <c r="A487" s="5"/>
      <c r="B487" s="56"/>
      <c r="C487" s="18"/>
      <c r="D487" s="7"/>
      <c r="E487" s="25"/>
      <c r="F487" s="1"/>
    </row>
    <row r="488" spans="1:6" s="15" customFormat="1" ht="15">
      <c r="A488" s="5"/>
      <c r="B488" s="56"/>
      <c r="C488" s="18"/>
      <c r="D488" s="7"/>
      <c r="E488" s="25"/>
      <c r="F488" s="1"/>
    </row>
    <row r="489" spans="1:6" s="6" customFormat="1" ht="15">
      <c r="A489" s="5"/>
      <c r="B489" s="56"/>
      <c r="C489" s="18"/>
      <c r="D489" s="7"/>
      <c r="E489" s="25"/>
      <c r="F489" s="1"/>
    </row>
    <row r="490" spans="1:6" s="6" customFormat="1" ht="15">
      <c r="A490" s="5"/>
      <c r="B490" s="56"/>
      <c r="C490" s="18"/>
      <c r="D490" s="7"/>
      <c r="E490" s="25"/>
      <c r="F490" s="1"/>
    </row>
    <row r="491" spans="1:6" s="6" customFormat="1" ht="15">
      <c r="A491" s="5"/>
      <c r="B491" s="56"/>
      <c r="C491" s="18"/>
      <c r="D491" s="7"/>
      <c r="E491" s="25"/>
      <c r="F491" s="1"/>
    </row>
    <row r="492" spans="1:6" s="6" customFormat="1" ht="15">
      <c r="A492" s="5"/>
      <c r="B492" s="56"/>
      <c r="C492" s="18"/>
      <c r="D492" s="7"/>
      <c r="E492" s="25"/>
      <c r="F492" s="1"/>
    </row>
    <row r="493" spans="1:6" s="6" customFormat="1" ht="15" customHeight="1">
      <c r="A493" s="5"/>
      <c r="B493" s="56"/>
      <c r="C493" s="18"/>
      <c r="D493" s="7"/>
      <c r="E493" s="25"/>
      <c r="F493" s="1"/>
    </row>
    <row r="524" ht="15" customHeight="1"/>
    <row r="545" ht="15">
      <c r="F545" s="3"/>
    </row>
    <row r="546" ht="15">
      <c r="F546" s="3"/>
    </row>
    <row r="551" ht="55.5" customHeight="1"/>
    <row r="552" spans="1:6" s="3" customFormat="1" ht="15">
      <c r="A552" s="5"/>
      <c r="B552" s="56"/>
      <c r="C552" s="18"/>
      <c r="D552" s="7"/>
      <c r="E552" s="25"/>
      <c r="F552" s="1"/>
    </row>
    <row r="553" spans="1:6" s="3" customFormat="1" ht="15">
      <c r="A553" s="5"/>
      <c r="B553" s="56"/>
      <c r="C553" s="18"/>
      <c r="D553" s="7"/>
      <c r="E553" s="25"/>
      <c r="F553" s="1"/>
    </row>
  </sheetData>
  <sheetProtection/>
  <mergeCells count="1">
    <mergeCell ref="B1:E1"/>
  </mergeCells>
  <printOptions horizontalCentered="1"/>
  <pageMargins left="0.5905511811023623" right="0.75" top="0.984251968503937" bottom="0.984251968503937" header="0" footer="0"/>
  <pageSetup horizontalDpi="300" verticalDpi="300" orientation="portrait" paperSize="9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L216"/>
  <sheetViews>
    <sheetView zoomScalePageLayoutView="0" workbookViewId="0" topLeftCell="A49">
      <selection activeCell="F64" sqref="F64:F77"/>
    </sheetView>
  </sheetViews>
  <sheetFormatPr defaultColWidth="8.796875" defaultRowHeight="14.25"/>
  <cols>
    <col min="1" max="1" width="4.19921875" style="136" customWidth="1"/>
    <col min="2" max="2" width="39.5" style="187" customWidth="1"/>
    <col min="3" max="3" width="0.6953125" style="188" customWidth="1"/>
    <col min="4" max="4" width="5.5" style="136" customWidth="1"/>
    <col min="5" max="5" width="7.59765625" style="136" customWidth="1"/>
    <col min="6" max="7" width="10.5" style="136" customWidth="1"/>
    <col min="8" max="8" width="11.09765625" style="136" hidden="1" customWidth="1"/>
    <col min="9" max="9" width="12.8984375" style="136" hidden="1" customWidth="1"/>
    <col min="10" max="16384" width="9" style="136" customWidth="1"/>
  </cols>
  <sheetData>
    <row r="1" spans="1:9" s="109" customFormat="1" ht="14.25">
      <c r="A1" s="103" t="s">
        <v>113</v>
      </c>
      <c r="B1" s="104"/>
      <c r="C1" s="105"/>
      <c r="D1" s="106"/>
      <c r="E1" s="107"/>
      <c r="F1" s="107"/>
      <c r="G1" s="108"/>
      <c r="H1" s="107"/>
      <c r="I1" s="108"/>
    </row>
    <row r="2" spans="1:9" s="109" customFormat="1" ht="15" customHeight="1">
      <c r="A2" s="110"/>
      <c r="B2" s="111"/>
      <c r="C2" s="112"/>
      <c r="D2" s="113" t="s">
        <v>1</v>
      </c>
      <c r="E2" s="114"/>
      <c r="F2" s="114"/>
      <c r="G2" s="115"/>
      <c r="H2" s="114"/>
      <c r="I2" s="115"/>
    </row>
    <row r="3" spans="2:246" s="116" customFormat="1" ht="12.75">
      <c r="B3" s="117" t="s">
        <v>114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</row>
    <row r="4" spans="2:246" s="116" customFormat="1" ht="12.75">
      <c r="B4" s="118" t="s">
        <v>115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</row>
    <row r="5" spans="2:246" s="116" customFormat="1" ht="12.75">
      <c r="B5" s="118" t="s">
        <v>116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</row>
    <row r="6" spans="2:246" s="116" customFormat="1" ht="12.75">
      <c r="B6" s="119" t="s">
        <v>117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</row>
    <row r="7" spans="2:246" s="116" customFormat="1" ht="12.75">
      <c r="B7" s="119" t="s">
        <v>118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</row>
    <row r="8" spans="2:246" s="116" customFormat="1" ht="12.75">
      <c r="B8" s="119" t="s">
        <v>119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</row>
    <row r="9" spans="1:9" s="109" customFormat="1" ht="15" thickBot="1">
      <c r="A9" s="120"/>
      <c r="B9" s="121"/>
      <c r="C9" s="122"/>
      <c r="D9" s="123"/>
      <c r="E9" s="124"/>
      <c r="F9" s="124"/>
      <c r="G9" s="125"/>
      <c r="H9" s="124"/>
      <c r="I9" s="125"/>
    </row>
    <row r="10" spans="1:9" s="132" customFormat="1" ht="12.75">
      <c r="A10" s="126" t="s">
        <v>120</v>
      </c>
      <c r="B10" s="127" t="s">
        <v>121</v>
      </c>
      <c r="C10" s="128"/>
      <c r="D10" s="129" t="s">
        <v>122</v>
      </c>
      <c r="E10" s="130" t="s">
        <v>123</v>
      </c>
      <c r="F10" s="130" t="s">
        <v>124</v>
      </c>
      <c r="G10" s="131" t="s">
        <v>125</v>
      </c>
      <c r="H10" s="130" t="s">
        <v>124</v>
      </c>
      <c r="I10" s="131" t="s">
        <v>125</v>
      </c>
    </row>
    <row r="11" spans="1:9" ht="6.75" customHeight="1">
      <c r="A11" s="133"/>
      <c r="B11" s="134"/>
      <c r="C11" s="135"/>
      <c r="D11" s="133"/>
      <c r="E11" s="133"/>
      <c r="F11" s="133"/>
      <c r="G11" s="133"/>
      <c r="H11" s="133"/>
      <c r="I11" s="133"/>
    </row>
    <row r="12" spans="1:9" s="133" customFormat="1" ht="40.5" customHeight="1">
      <c r="A12" s="137">
        <v>1</v>
      </c>
      <c r="B12" s="138" t="s">
        <v>126</v>
      </c>
      <c r="C12" s="139"/>
      <c r="D12" s="133" t="s">
        <v>127</v>
      </c>
      <c r="E12" s="140">
        <v>216.13</v>
      </c>
      <c r="F12" s="141"/>
      <c r="G12" s="141">
        <f>E12*F12</f>
        <v>0</v>
      </c>
      <c r="H12" s="141"/>
      <c r="I12" s="141"/>
    </row>
    <row r="13" spans="1:9" s="133" customFormat="1" ht="51">
      <c r="A13" s="137"/>
      <c r="B13" s="138" t="s">
        <v>128</v>
      </c>
      <c r="C13" s="139"/>
      <c r="D13" s="133" t="s">
        <v>127</v>
      </c>
      <c r="E13" s="140">
        <v>57.29</v>
      </c>
      <c r="F13" s="141"/>
      <c r="G13" s="141">
        <f>E13*F13</f>
        <v>0</v>
      </c>
      <c r="H13" s="141"/>
      <c r="I13" s="141"/>
    </row>
    <row r="14" spans="1:9" s="133" customFormat="1" ht="52.5" customHeight="1">
      <c r="A14" s="137"/>
      <c r="B14" s="138" t="s">
        <v>129</v>
      </c>
      <c r="C14" s="142"/>
      <c r="D14" s="143" t="s">
        <v>127</v>
      </c>
      <c r="E14" s="144">
        <v>152.7</v>
      </c>
      <c r="F14" s="145"/>
      <c r="G14" s="141">
        <f>E14*F14</f>
        <v>0</v>
      </c>
      <c r="H14" s="141"/>
      <c r="I14" s="141"/>
    </row>
    <row r="15" spans="1:9" s="133" customFormat="1" ht="14.25">
      <c r="A15" s="137"/>
      <c r="B15" s="138" t="s">
        <v>130</v>
      </c>
      <c r="C15" s="139"/>
      <c r="D15" s="146" t="s">
        <v>131</v>
      </c>
      <c r="E15" s="140">
        <v>304.8</v>
      </c>
      <c r="F15" s="141"/>
      <c r="G15" s="141">
        <f>E15*F15</f>
        <v>0</v>
      </c>
      <c r="H15" s="141"/>
      <c r="I15" s="141"/>
    </row>
    <row r="16" spans="1:9" s="133" customFormat="1" ht="25.5">
      <c r="A16" s="137"/>
      <c r="B16" s="138" t="s">
        <v>132</v>
      </c>
      <c r="C16" s="139"/>
      <c r="D16" s="133" t="s">
        <v>127</v>
      </c>
      <c r="E16" s="140">
        <v>59.11</v>
      </c>
      <c r="F16" s="141"/>
      <c r="G16" s="141">
        <f>E16*F16</f>
        <v>0</v>
      </c>
      <c r="H16" s="141"/>
      <c r="I16" s="141"/>
    </row>
    <row r="17" spans="1:9" ht="9" customHeight="1">
      <c r="A17" s="137"/>
      <c r="B17" s="147"/>
      <c r="C17" s="139"/>
      <c r="D17" s="133"/>
      <c r="E17" s="140"/>
      <c r="F17" s="145"/>
      <c r="G17" s="145"/>
      <c r="H17" s="145"/>
      <c r="I17" s="145"/>
    </row>
    <row r="18" spans="1:9" s="133" customFormat="1" ht="41.25" customHeight="1">
      <c r="A18" s="137">
        <f>A12+1</f>
        <v>2</v>
      </c>
      <c r="B18" s="138" t="s">
        <v>133</v>
      </c>
      <c r="C18" s="139"/>
      <c r="D18" s="133" t="s">
        <v>127</v>
      </c>
      <c r="E18" s="140">
        <v>35.9</v>
      </c>
      <c r="F18" s="141"/>
      <c r="G18" s="141">
        <f>E18*F18</f>
        <v>0</v>
      </c>
      <c r="H18" s="141"/>
      <c r="I18" s="141"/>
    </row>
    <row r="19" spans="1:9" s="133" customFormat="1" ht="51">
      <c r="A19" s="137"/>
      <c r="B19" s="138" t="s">
        <v>134</v>
      </c>
      <c r="C19" s="139"/>
      <c r="D19" s="133" t="s">
        <v>127</v>
      </c>
      <c r="E19" s="140">
        <v>3.966</v>
      </c>
      <c r="F19" s="141"/>
      <c r="G19" s="141">
        <f>E19*F19</f>
        <v>0</v>
      </c>
      <c r="H19" s="141"/>
      <c r="I19" s="141"/>
    </row>
    <row r="20" spans="1:9" s="133" customFormat="1" ht="38.25">
      <c r="A20" s="137"/>
      <c r="B20" s="138" t="s">
        <v>135</v>
      </c>
      <c r="C20" s="139"/>
      <c r="D20" s="133" t="s">
        <v>127</v>
      </c>
      <c r="E20" s="148">
        <v>22.66</v>
      </c>
      <c r="F20" s="141"/>
      <c r="G20" s="141">
        <f>E20*F20</f>
        <v>0</v>
      </c>
      <c r="H20" s="141"/>
      <c r="I20" s="141"/>
    </row>
    <row r="21" spans="1:9" s="133" customFormat="1" ht="14.25">
      <c r="A21" s="137"/>
      <c r="B21" s="138" t="s">
        <v>136</v>
      </c>
      <c r="C21" s="139"/>
      <c r="D21" s="146" t="s">
        <v>131</v>
      </c>
      <c r="E21" s="140">
        <v>44.7</v>
      </c>
      <c r="F21" s="141"/>
      <c r="G21" s="141">
        <f>E21*F21</f>
        <v>0</v>
      </c>
      <c r="H21" s="141"/>
      <c r="I21" s="141"/>
    </row>
    <row r="22" spans="1:9" s="133" customFormat="1" ht="25.5">
      <c r="A22" s="137"/>
      <c r="B22" s="138" t="s">
        <v>132</v>
      </c>
      <c r="C22" s="139"/>
      <c r="D22" s="133" t="s">
        <v>127</v>
      </c>
      <c r="E22" s="140">
        <v>35.94</v>
      </c>
      <c r="F22" s="141"/>
      <c r="G22" s="141">
        <f>E22*F22</f>
        <v>0</v>
      </c>
      <c r="H22" s="141"/>
      <c r="I22" s="141"/>
    </row>
    <row r="23" spans="1:9" ht="9" customHeight="1">
      <c r="A23" s="137"/>
      <c r="B23" s="147"/>
      <c r="C23" s="139"/>
      <c r="D23" s="133"/>
      <c r="E23" s="140"/>
      <c r="F23" s="145"/>
      <c r="G23" s="145"/>
      <c r="H23" s="145"/>
      <c r="I23" s="145"/>
    </row>
    <row r="24" spans="1:9" s="133" customFormat="1" ht="25.5">
      <c r="A24" s="137">
        <f>A18+1</f>
        <v>3</v>
      </c>
      <c r="B24" s="138" t="s">
        <v>137</v>
      </c>
      <c r="C24" s="139"/>
      <c r="D24" s="146"/>
      <c r="E24" s="143"/>
      <c r="F24" s="145"/>
      <c r="G24" s="141"/>
      <c r="H24" s="141"/>
      <c r="I24" s="141"/>
    </row>
    <row r="25" spans="1:9" ht="38.25">
      <c r="A25" s="137"/>
      <c r="B25" s="138" t="s">
        <v>138</v>
      </c>
      <c r="C25" s="139"/>
      <c r="D25" s="133" t="s">
        <v>127</v>
      </c>
      <c r="E25" s="140">
        <v>0.8</v>
      </c>
      <c r="F25" s="145"/>
      <c r="G25" s="145"/>
      <c r="H25" s="145">
        <v>12</v>
      </c>
      <c r="I25" s="145">
        <f>E25*H25</f>
        <v>9.600000000000001</v>
      </c>
    </row>
    <row r="26" spans="1:9" s="133" customFormat="1" ht="27">
      <c r="A26" s="137"/>
      <c r="B26" s="138" t="s">
        <v>139</v>
      </c>
      <c r="C26" s="139"/>
      <c r="D26" s="133" t="s">
        <v>127</v>
      </c>
      <c r="E26" s="140">
        <v>0.1</v>
      </c>
      <c r="F26" s="141"/>
      <c r="G26" s="141"/>
      <c r="H26" s="141">
        <v>45</v>
      </c>
      <c r="I26" s="145">
        <f aca="true" t="shared" si="0" ref="I26:I32">E26*H26</f>
        <v>4.5</v>
      </c>
    </row>
    <row r="27" spans="1:9" s="133" customFormat="1" ht="25.5">
      <c r="A27" s="137"/>
      <c r="B27" s="138" t="s">
        <v>140</v>
      </c>
      <c r="C27" s="139"/>
      <c r="D27" s="146" t="s">
        <v>131</v>
      </c>
      <c r="E27" s="149">
        <v>2.24</v>
      </c>
      <c r="F27" s="141"/>
      <c r="G27" s="141"/>
      <c r="H27" s="141">
        <v>20</v>
      </c>
      <c r="I27" s="145">
        <f t="shared" si="0"/>
        <v>44.800000000000004</v>
      </c>
    </row>
    <row r="28" spans="1:9" s="133" customFormat="1" ht="25.5">
      <c r="A28" s="137"/>
      <c r="B28" s="138" t="s">
        <v>141</v>
      </c>
      <c r="C28" s="139"/>
      <c r="D28" s="146" t="s">
        <v>36</v>
      </c>
      <c r="E28" s="140">
        <v>85.7</v>
      </c>
      <c r="F28" s="141"/>
      <c r="G28" s="141"/>
      <c r="H28" s="141">
        <v>0.5</v>
      </c>
      <c r="I28" s="145">
        <f t="shared" si="0"/>
        <v>42.85</v>
      </c>
    </row>
    <row r="29" spans="1:9" s="133" customFormat="1" ht="27" customHeight="1">
      <c r="A29" s="137"/>
      <c r="B29" s="138" t="s">
        <v>142</v>
      </c>
      <c r="C29" s="139"/>
      <c r="D29" s="146" t="s">
        <v>4</v>
      </c>
      <c r="E29" s="140">
        <v>4</v>
      </c>
      <c r="F29" s="141"/>
      <c r="G29" s="141"/>
      <c r="H29" s="141">
        <v>8</v>
      </c>
      <c r="I29" s="145">
        <f t="shared" si="0"/>
        <v>32</v>
      </c>
    </row>
    <row r="30" spans="1:9" s="133" customFormat="1" ht="28.5" customHeight="1">
      <c r="A30" s="137"/>
      <c r="B30" s="138" t="s">
        <v>143</v>
      </c>
      <c r="C30" s="139"/>
      <c r="D30" s="133" t="s">
        <v>127</v>
      </c>
      <c r="E30" s="140">
        <v>0.4</v>
      </c>
      <c r="F30" s="141"/>
      <c r="G30" s="141"/>
      <c r="H30" s="141">
        <v>65</v>
      </c>
      <c r="I30" s="145">
        <f t="shared" si="0"/>
        <v>26</v>
      </c>
    </row>
    <row r="31" spans="1:9" s="156" customFormat="1" ht="25.5">
      <c r="A31" s="150"/>
      <c r="B31" s="151" t="s">
        <v>144</v>
      </c>
      <c r="C31" s="152"/>
      <c r="D31" s="153" t="s">
        <v>145</v>
      </c>
      <c r="E31" s="154">
        <v>1</v>
      </c>
      <c r="F31" s="155"/>
      <c r="G31" s="155"/>
      <c r="H31" s="155">
        <v>10</v>
      </c>
      <c r="I31" s="145">
        <f t="shared" si="0"/>
        <v>10</v>
      </c>
    </row>
    <row r="32" spans="1:9" s="156" customFormat="1" ht="38.25">
      <c r="A32" s="150"/>
      <c r="B32" s="151" t="s">
        <v>146</v>
      </c>
      <c r="C32" s="152"/>
      <c r="D32" s="156" t="s">
        <v>127</v>
      </c>
      <c r="E32" s="154">
        <v>0.4</v>
      </c>
      <c r="F32" s="155"/>
      <c r="G32" s="155"/>
      <c r="H32" s="157">
        <v>31.4</v>
      </c>
      <c r="I32" s="155">
        <f t="shared" si="0"/>
        <v>12.56</v>
      </c>
    </row>
    <row r="33" spans="1:9" s="156" customFormat="1" ht="25.5">
      <c r="A33" s="150"/>
      <c r="B33" s="151" t="s">
        <v>147</v>
      </c>
      <c r="C33" s="152"/>
      <c r="D33" s="156" t="s">
        <v>127</v>
      </c>
      <c r="E33" s="154">
        <v>0.1</v>
      </c>
      <c r="F33" s="155"/>
      <c r="G33" s="155"/>
      <c r="H33" s="157">
        <v>50</v>
      </c>
      <c r="I33" s="155">
        <f>E33*H33</f>
        <v>5</v>
      </c>
    </row>
    <row r="34" spans="1:9" s="156" customFormat="1" ht="25.5">
      <c r="A34" s="150"/>
      <c r="B34" s="151" t="s">
        <v>148</v>
      </c>
      <c r="C34" s="152"/>
      <c r="D34" s="156" t="s">
        <v>127</v>
      </c>
      <c r="E34" s="154">
        <v>0.7</v>
      </c>
      <c r="F34" s="155"/>
      <c r="G34" s="155"/>
      <c r="H34" s="157">
        <v>5.5</v>
      </c>
      <c r="I34" s="155">
        <f>E34*H34</f>
        <v>3.8499999999999996</v>
      </c>
    </row>
    <row r="35" spans="2:15" ht="14.25">
      <c r="B35" s="158" t="s">
        <v>149</v>
      </c>
      <c r="C35" s="159"/>
      <c r="D35" s="160" t="s">
        <v>145</v>
      </c>
      <c r="E35" s="161">
        <v>16</v>
      </c>
      <c r="F35" s="161"/>
      <c r="G35" s="162">
        <f>E35*F35</f>
        <v>0</v>
      </c>
      <c r="H35" s="163"/>
      <c r="I35" s="163">
        <f>SUM(I25:I34)</f>
        <v>191.16</v>
      </c>
      <c r="J35" s="143"/>
      <c r="K35" s="164"/>
      <c r="L35" s="164"/>
      <c r="M35" s="165"/>
      <c r="N35" s="166"/>
      <c r="O35" s="167"/>
    </row>
    <row r="36" spans="1:9" ht="9" customHeight="1">
      <c r="A36" s="137"/>
      <c r="B36" s="147"/>
      <c r="C36" s="139"/>
      <c r="D36" s="133"/>
      <c r="E36" s="140"/>
      <c r="F36" s="145"/>
      <c r="G36" s="145"/>
      <c r="H36" s="145"/>
      <c r="I36" s="145"/>
    </row>
    <row r="37" spans="1:9" s="133" customFormat="1" ht="25.5">
      <c r="A37" s="137">
        <f>A24+1</f>
        <v>4</v>
      </c>
      <c r="B37" s="138" t="s">
        <v>150</v>
      </c>
      <c r="C37" s="139"/>
      <c r="D37" s="146"/>
      <c r="E37" s="143"/>
      <c r="F37" s="145"/>
      <c r="G37" s="141"/>
      <c r="H37" s="141"/>
      <c r="I37" s="141"/>
    </row>
    <row r="38" spans="1:9" s="133" customFormat="1" ht="25.5">
      <c r="A38" s="137"/>
      <c r="B38" s="138" t="s">
        <v>140</v>
      </c>
      <c r="C38" s="139"/>
      <c r="D38" s="146" t="s">
        <v>131</v>
      </c>
      <c r="E38" s="149">
        <v>1.92</v>
      </c>
      <c r="F38" s="141"/>
      <c r="G38" s="141"/>
      <c r="H38" s="141">
        <v>20</v>
      </c>
      <c r="I38" s="145">
        <f aca="true" t="shared" si="1" ref="I38:I43">E38*H38</f>
        <v>38.4</v>
      </c>
    </row>
    <row r="39" spans="1:9" s="133" customFormat="1" ht="25.5">
      <c r="A39" s="137"/>
      <c r="B39" s="138" t="s">
        <v>141</v>
      </c>
      <c r="C39" s="139"/>
      <c r="D39" s="146" t="s">
        <v>36</v>
      </c>
      <c r="E39" s="140">
        <v>78.6</v>
      </c>
      <c r="F39" s="141"/>
      <c r="G39" s="141"/>
      <c r="H39" s="141">
        <v>0.5</v>
      </c>
      <c r="I39" s="145">
        <f t="shared" si="1"/>
        <v>39.3</v>
      </c>
    </row>
    <row r="40" spans="1:9" s="133" customFormat="1" ht="27" customHeight="1">
      <c r="A40" s="137"/>
      <c r="B40" s="138" t="s">
        <v>142</v>
      </c>
      <c r="C40" s="139"/>
      <c r="D40" s="146" t="s">
        <v>4</v>
      </c>
      <c r="E40" s="140">
        <v>4</v>
      </c>
      <c r="F40" s="141"/>
      <c r="G40" s="141"/>
      <c r="H40" s="141">
        <v>8</v>
      </c>
      <c r="I40" s="145">
        <f t="shared" si="1"/>
        <v>32</v>
      </c>
    </row>
    <row r="41" spans="1:9" s="133" customFormat="1" ht="28.5" customHeight="1">
      <c r="A41" s="137"/>
      <c r="B41" s="138" t="s">
        <v>151</v>
      </c>
      <c r="C41" s="139"/>
      <c r="D41" s="133" t="s">
        <v>127</v>
      </c>
      <c r="E41" s="140">
        <v>0.36</v>
      </c>
      <c r="F41" s="141"/>
      <c r="G41" s="141"/>
      <c r="H41" s="141">
        <v>65</v>
      </c>
      <c r="I41" s="145">
        <f t="shared" si="1"/>
        <v>23.4</v>
      </c>
    </row>
    <row r="42" spans="1:9" s="156" customFormat="1" ht="25.5">
      <c r="A42" s="150"/>
      <c r="B42" s="151" t="s">
        <v>144</v>
      </c>
      <c r="C42" s="152"/>
      <c r="D42" s="153" t="s">
        <v>145</v>
      </c>
      <c r="E42" s="154">
        <v>1</v>
      </c>
      <c r="F42" s="155"/>
      <c r="G42" s="155"/>
      <c r="H42" s="155">
        <v>10</v>
      </c>
      <c r="I42" s="145">
        <f t="shared" si="1"/>
        <v>10</v>
      </c>
    </row>
    <row r="43" spans="1:9" s="156" customFormat="1" ht="25.5">
      <c r="A43" s="150"/>
      <c r="B43" s="151" t="s">
        <v>147</v>
      </c>
      <c r="C43" s="152"/>
      <c r="D43" s="156" t="s">
        <v>127</v>
      </c>
      <c r="E43" s="154">
        <v>0.1</v>
      </c>
      <c r="F43" s="155"/>
      <c r="G43" s="155"/>
      <c r="H43" s="157">
        <v>50</v>
      </c>
      <c r="I43" s="155">
        <f t="shared" si="1"/>
        <v>5</v>
      </c>
    </row>
    <row r="44" spans="2:15" ht="14.25" customHeight="1">
      <c r="B44" s="158" t="s">
        <v>152</v>
      </c>
      <c r="C44" s="159"/>
      <c r="D44" s="160" t="s">
        <v>145</v>
      </c>
      <c r="E44" s="161">
        <v>3</v>
      </c>
      <c r="F44" s="161"/>
      <c r="G44" s="162">
        <f>E44*F44</f>
        <v>0</v>
      </c>
      <c r="H44" s="163"/>
      <c r="I44" s="163">
        <f>SUM(I38:I43)</f>
        <v>148.1</v>
      </c>
      <c r="J44" s="143"/>
      <c r="K44" s="164"/>
      <c r="L44" s="164"/>
      <c r="M44" s="165"/>
      <c r="N44" s="166"/>
      <c r="O44" s="167"/>
    </row>
    <row r="45" spans="1:9" ht="9" customHeight="1">
      <c r="A45" s="137"/>
      <c r="B45" s="147"/>
      <c r="C45" s="139"/>
      <c r="D45" s="133"/>
      <c r="E45" s="140"/>
      <c r="F45" s="145"/>
      <c r="G45" s="145"/>
      <c r="H45" s="145"/>
      <c r="I45" s="145"/>
    </row>
    <row r="46" spans="1:9" s="133" customFormat="1" ht="25.5">
      <c r="A46" s="137">
        <f>A37+1</f>
        <v>5</v>
      </c>
      <c r="B46" s="138" t="s">
        <v>153</v>
      </c>
      <c r="C46" s="139"/>
      <c r="D46" s="146"/>
      <c r="E46" s="143"/>
      <c r="F46" s="145"/>
      <c r="G46" s="141"/>
      <c r="H46" s="141"/>
      <c r="I46" s="141"/>
    </row>
    <row r="47" spans="1:9" ht="38.25">
      <c r="A47" s="137"/>
      <c r="B47" s="138" t="s">
        <v>154</v>
      </c>
      <c r="C47" s="139"/>
      <c r="D47" s="133" t="s">
        <v>127</v>
      </c>
      <c r="E47" s="140">
        <v>2.26</v>
      </c>
      <c r="F47" s="145"/>
      <c r="G47" s="145"/>
      <c r="H47" s="145">
        <v>12</v>
      </c>
      <c r="I47" s="145">
        <f>E47*H47</f>
        <v>27.119999999999997</v>
      </c>
    </row>
    <row r="48" spans="1:9" s="133" customFormat="1" ht="27">
      <c r="A48" s="137"/>
      <c r="B48" s="138" t="s">
        <v>139</v>
      </c>
      <c r="C48" s="139"/>
      <c r="D48" s="133" t="s">
        <v>127</v>
      </c>
      <c r="E48" s="140">
        <v>0.17</v>
      </c>
      <c r="F48" s="141"/>
      <c r="G48" s="141"/>
      <c r="H48" s="141">
        <v>45</v>
      </c>
      <c r="I48" s="145">
        <f aca="true" t="shared" si="2" ref="I48:I54">E48*H48</f>
        <v>7.65</v>
      </c>
    </row>
    <row r="49" spans="1:9" s="133" customFormat="1" ht="25.5">
      <c r="A49" s="137"/>
      <c r="B49" s="138" t="s">
        <v>140</v>
      </c>
      <c r="C49" s="139"/>
      <c r="D49" s="146" t="s">
        <v>131</v>
      </c>
      <c r="E49" s="149">
        <v>4.84</v>
      </c>
      <c r="F49" s="141"/>
      <c r="G49" s="141"/>
      <c r="H49" s="141">
        <v>20</v>
      </c>
      <c r="I49" s="145">
        <f t="shared" si="2"/>
        <v>96.8</v>
      </c>
    </row>
    <row r="50" spans="1:9" s="133" customFormat="1" ht="25.5">
      <c r="A50" s="137"/>
      <c r="B50" s="138" t="s">
        <v>141</v>
      </c>
      <c r="C50" s="139"/>
      <c r="D50" s="146" t="s">
        <v>36</v>
      </c>
      <c r="E50" s="140">
        <v>285.6</v>
      </c>
      <c r="F50" s="141"/>
      <c r="G50" s="141"/>
      <c r="H50" s="141">
        <v>1.5</v>
      </c>
      <c r="I50" s="145">
        <f>E50*H50</f>
        <v>428.40000000000003</v>
      </c>
    </row>
    <row r="51" spans="1:9" s="133" customFormat="1" ht="28.5" customHeight="1">
      <c r="A51" s="137"/>
      <c r="B51" s="138" t="s">
        <v>155</v>
      </c>
      <c r="C51" s="139"/>
      <c r="D51" s="133" t="s">
        <v>127</v>
      </c>
      <c r="E51" s="140">
        <v>1.33</v>
      </c>
      <c r="F51" s="141"/>
      <c r="G51" s="141"/>
      <c r="H51" s="141">
        <v>65</v>
      </c>
      <c r="I51" s="145">
        <f t="shared" si="2"/>
        <v>86.45</v>
      </c>
    </row>
    <row r="52" spans="1:9" s="133" customFormat="1" ht="25.5">
      <c r="A52" s="137"/>
      <c r="B52" s="138" t="s">
        <v>156</v>
      </c>
      <c r="C52" s="139"/>
      <c r="D52" s="146" t="s">
        <v>4</v>
      </c>
      <c r="E52" s="140">
        <v>1</v>
      </c>
      <c r="F52" s="141"/>
      <c r="G52" s="141"/>
      <c r="H52" s="141">
        <v>20</v>
      </c>
      <c r="I52" s="141">
        <f t="shared" si="2"/>
        <v>20</v>
      </c>
    </row>
    <row r="53" spans="1:9" s="156" customFormat="1" ht="25.5">
      <c r="A53" s="150"/>
      <c r="B53" s="151" t="s">
        <v>144</v>
      </c>
      <c r="C53" s="152"/>
      <c r="D53" s="153" t="s">
        <v>145</v>
      </c>
      <c r="E53" s="154">
        <v>1</v>
      </c>
      <c r="F53" s="155"/>
      <c r="G53" s="155"/>
      <c r="H53" s="155">
        <v>10</v>
      </c>
      <c r="I53" s="145">
        <f t="shared" si="2"/>
        <v>10</v>
      </c>
    </row>
    <row r="54" spans="1:9" s="156" customFormat="1" ht="38.25">
      <c r="A54" s="150"/>
      <c r="B54" s="151" t="s">
        <v>146</v>
      </c>
      <c r="C54" s="152"/>
      <c r="D54" s="156" t="s">
        <v>127</v>
      </c>
      <c r="E54" s="154">
        <v>0.825</v>
      </c>
      <c r="F54" s="155"/>
      <c r="G54" s="155"/>
      <c r="H54" s="157">
        <v>31.4</v>
      </c>
      <c r="I54" s="155">
        <f t="shared" si="2"/>
        <v>25.904999999999998</v>
      </c>
    </row>
    <row r="55" spans="1:9" s="156" customFormat="1" ht="25.5">
      <c r="A55" s="150"/>
      <c r="B55" s="151" t="s">
        <v>157</v>
      </c>
      <c r="C55" s="152"/>
      <c r="D55" s="156" t="s">
        <v>127</v>
      </c>
      <c r="E55" s="154">
        <v>0.25</v>
      </c>
      <c r="F55" s="155"/>
      <c r="G55" s="155"/>
      <c r="H55" s="157">
        <v>50</v>
      </c>
      <c r="I55" s="155">
        <f>E55*H55</f>
        <v>12.5</v>
      </c>
    </row>
    <row r="56" spans="1:9" s="156" customFormat="1" ht="25.5">
      <c r="A56" s="150"/>
      <c r="B56" s="151" t="s">
        <v>147</v>
      </c>
      <c r="C56" s="152"/>
      <c r="D56" s="156" t="s">
        <v>127</v>
      </c>
      <c r="E56" s="154">
        <v>0.1</v>
      </c>
      <c r="F56" s="155"/>
      <c r="G56" s="155"/>
      <c r="H56" s="157">
        <v>50</v>
      </c>
      <c r="I56" s="155">
        <f>E56*H56</f>
        <v>5</v>
      </c>
    </row>
    <row r="57" spans="1:9" s="156" customFormat="1" ht="25.5">
      <c r="A57" s="150"/>
      <c r="B57" s="151" t="s">
        <v>148</v>
      </c>
      <c r="C57" s="152"/>
      <c r="D57" s="156" t="s">
        <v>127</v>
      </c>
      <c r="E57" s="154">
        <v>2.26</v>
      </c>
      <c r="F57" s="155"/>
      <c r="G57" s="155"/>
      <c r="H57" s="157">
        <v>5.5</v>
      </c>
      <c r="I57" s="155">
        <f>E57*H57</f>
        <v>12.43</v>
      </c>
    </row>
    <row r="58" spans="2:15" ht="14.25">
      <c r="B58" s="158" t="s">
        <v>158</v>
      </c>
      <c r="C58" s="159"/>
      <c r="D58" s="160" t="s">
        <v>145</v>
      </c>
      <c r="E58" s="161">
        <v>3</v>
      </c>
      <c r="F58" s="161"/>
      <c r="G58" s="162">
        <f>E58*F58</f>
        <v>0</v>
      </c>
      <c r="H58" s="163"/>
      <c r="I58" s="163">
        <f>SUM(I47:I57)</f>
        <v>732.255</v>
      </c>
      <c r="J58" s="143"/>
      <c r="K58" s="164"/>
      <c r="L58" s="164"/>
      <c r="M58" s="165"/>
      <c r="N58" s="166"/>
      <c r="O58" s="167"/>
    </row>
    <row r="59" spans="1:9" ht="9" customHeight="1">
      <c r="A59" s="137"/>
      <c r="B59" s="147"/>
      <c r="C59" s="139"/>
      <c r="D59" s="133"/>
      <c r="E59" s="140"/>
      <c r="F59" s="145"/>
      <c r="G59" s="145"/>
      <c r="H59" s="145"/>
      <c r="I59" s="145"/>
    </row>
    <row r="60" spans="1:10" ht="14.25">
      <c r="A60" s="168"/>
      <c r="B60" s="169" t="s">
        <v>159</v>
      </c>
      <c r="C60" s="170"/>
      <c r="D60" s="170"/>
      <c r="E60" s="171"/>
      <c r="F60" s="171"/>
      <c r="G60" s="172"/>
      <c r="H60" s="173"/>
      <c r="I60" s="173"/>
      <c r="J60" s="174"/>
    </row>
    <row r="61" spans="1:10" ht="67.5" customHeight="1">
      <c r="A61" s="168"/>
      <c r="B61" s="175" t="s">
        <v>160</v>
      </c>
      <c r="C61" s="170"/>
      <c r="D61" s="170"/>
      <c r="E61" s="171"/>
      <c r="F61" s="171"/>
      <c r="G61" s="172"/>
      <c r="H61" s="173"/>
      <c r="I61" s="173"/>
      <c r="J61" s="174"/>
    </row>
    <row r="62" spans="1:9" s="165" customFormat="1" ht="9" customHeight="1">
      <c r="A62" s="150"/>
      <c r="B62" s="147"/>
      <c r="C62" s="152"/>
      <c r="D62" s="156"/>
      <c r="E62" s="154"/>
      <c r="F62" s="176"/>
      <c r="G62" s="176"/>
      <c r="H62" s="176"/>
      <c r="I62" s="176"/>
    </row>
    <row r="63" spans="1:7" s="156" customFormat="1" ht="68.25">
      <c r="A63" s="137">
        <f>A46+1</f>
        <v>6</v>
      </c>
      <c r="B63" s="177" t="s">
        <v>161</v>
      </c>
      <c r="C63" s="139"/>
      <c r="D63" s="146" t="s">
        <v>145</v>
      </c>
      <c r="E63" s="178">
        <v>1</v>
      </c>
      <c r="F63" s="176"/>
      <c r="G63" s="145">
        <f>E63*F63</f>
        <v>0</v>
      </c>
    </row>
    <row r="64" spans="1:9" ht="9" customHeight="1">
      <c r="A64" s="137"/>
      <c r="B64" s="147"/>
      <c r="C64" s="139"/>
      <c r="D64" s="133"/>
      <c r="E64" s="140"/>
      <c r="F64" s="145"/>
      <c r="G64" s="145"/>
      <c r="H64" s="145"/>
      <c r="I64" s="145"/>
    </row>
    <row r="65" spans="1:9" ht="25.5">
      <c r="A65" s="137">
        <f>A63+1</f>
        <v>7</v>
      </c>
      <c r="B65" s="177" t="s">
        <v>162</v>
      </c>
      <c r="C65" s="139"/>
      <c r="D65" s="133" t="s">
        <v>4</v>
      </c>
      <c r="E65" s="143">
        <v>3</v>
      </c>
      <c r="F65" s="145"/>
      <c r="G65" s="141">
        <f>E65*F65</f>
        <v>0</v>
      </c>
      <c r="H65" s="143"/>
      <c r="I65" s="143"/>
    </row>
    <row r="66" spans="1:9" ht="9" customHeight="1">
      <c r="A66" s="137"/>
      <c r="B66" s="147"/>
      <c r="C66" s="139"/>
      <c r="D66" s="133"/>
      <c r="E66" s="140"/>
      <c r="F66" s="145"/>
      <c r="G66" s="145"/>
      <c r="H66" s="145"/>
      <c r="I66" s="145"/>
    </row>
    <row r="67" spans="1:9" s="133" customFormat="1" ht="39.75" customHeight="1">
      <c r="A67" s="137">
        <f>A65+1</f>
        <v>8</v>
      </c>
      <c r="B67" s="138" t="s">
        <v>163</v>
      </c>
      <c r="C67" s="139"/>
      <c r="D67" s="146" t="s">
        <v>164</v>
      </c>
      <c r="E67" s="156">
        <v>670</v>
      </c>
      <c r="F67" s="141"/>
      <c r="G67" s="141">
        <f>E67*F67</f>
        <v>0</v>
      </c>
      <c r="H67" s="141"/>
      <c r="I67" s="141"/>
    </row>
    <row r="68" spans="1:9" ht="9" customHeight="1">
      <c r="A68" s="137"/>
      <c r="B68" s="147"/>
      <c r="C68" s="139"/>
      <c r="D68" s="133"/>
      <c r="E68" s="140"/>
      <c r="F68" s="145"/>
      <c r="G68" s="145"/>
      <c r="H68" s="145"/>
      <c r="I68" s="145"/>
    </row>
    <row r="69" spans="1:9" s="133" customFormat="1" ht="51">
      <c r="A69" s="137">
        <f>A67+1</f>
        <v>9</v>
      </c>
      <c r="B69" s="151" t="s">
        <v>165</v>
      </c>
      <c r="C69" s="152"/>
      <c r="D69" s="153" t="s">
        <v>164</v>
      </c>
      <c r="E69" s="156">
        <v>725</v>
      </c>
      <c r="F69" s="155"/>
      <c r="G69" s="155">
        <f>E69*F69</f>
        <v>0</v>
      </c>
      <c r="H69" s="141"/>
      <c r="I69" s="141"/>
    </row>
    <row r="70" spans="1:9" ht="9" customHeight="1">
      <c r="A70" s="137"/>
      <c r="B70" s="147"/>
      <c r="C70" s="139"/>
      <c r="D70" s="133"/>
      <c r="E70" s="140"/>
      <c r="F70" s="145"/>
      <c r="G70" s="145"/>
      <c r="H70" s="145"/>
      <c r="I70" s="145"/>
    </row>
    <row r="71" spans="1:9" s="133" customFormat="1" ht="25.5">
      <c r="A71" s="137">
        <f>A69+1</f>
        <v>10</v>
      </c>
      <c r="B71" s="138" t="s">
        <v>166</v>
      </c>
      <c r="C71" s="139"/>
      <c r="D71" s="146" t="s">
        <v>164</v>
      </c>
      <c r="E71" s="133">
        <v>670</v>
      </c>
      <c r="F71" s="141"/>
      <c r="G71" s="141">
        <f>E71*F71</f>
        <v>0</v>
      </c>
      <c r="H71" s="141"/>
      <c r="I71" s="141"/>
    </row>
    <row r="72" spans="1:9" ht="9" customHeight="1">
      <c r="A72" s="137"/>
      <c r="B72" s="147"/>
      <c r="C72" s="139"/>
      <c r="D72" s="133"/>
      <c r="E72" s="140"/>
      <c r="F72" s="145"/>
      <c r="G72" s="145"/>
      <c r="H72" s="145"/>
      <c r="I72" s="145"/>
    </row>
    <row r="73" spans="1:9" s="133" customFormat="1" ht="38.25">
      <c r="A73" s="137">
        <f>A71+1</f>
        <v>11</v>
      </c>
      <c r="B73" s="138" t="s">
        <v>167</v>
      </c>
      <c r="C73" s="139"/>
      <c r="D73" s="146" t="s">
        <v>164</v>
      </c>
      <c r="E73" s="133">
        <v>670</v>
      </c>
      <c r="F73" s="141"/>
      <c r="G73" s="141">
        <f>E73*F73</f>
        <v>0</v>
      </c>
      <c r="H73" s="141"/>
      <c r="I73" s="141"/>
    </row>
    <row r="74" spans="1:9" ht="9" customHeight="1">
      <c r="A74" s="137"/>
      <c r="B74" s="147"/>
      <c r="C74" s="139"/>
      <c r="D74" s="133"/>
      <c r="E74" s="140"/>
      <c r="F74" s="145"/>
      <c r="G74" s="145"/>
      <c r="H74" s="145"/>
      <c r="I74" s="145"/>
    </row>
    <row r="75" spans="1:7" s="156" customFormat="1" ht="25.5">
      <c r="A75" s="137">
        <f>A73+1</f>
        <v>12</v>
      </c>
      <c r="B75" s="134" t="s">
        <v>168</v>
      </c>
      <c r="C75" s="139"/>
      <c r="D75" s="143" t="s">
        <v>169</v>
      </c>
      <c r="E75" s="178">
        <v>1</v>
      </c>
      <c r="F75" s="145"/>
      <c r="G75" s="141">
        <f>E75*F75</f>
        <v>0</v>
      </c>
    </row>
    <row r="76" spans="1:9" ht="9" customHeight="1">
      <c r="A76" s="137"/>
      <c r="B76" s="147"/>
      <c r="C76" s="139"/>
      <c r="D76" s="133"/>
      <c r="E76" s="140"/>
      <c r="F76" s="145"/>
      <c r="G76" s="145"/>
      <c r="H76" s="145"/>
      <c r="I76" s="145"/>
    </row>
    <row r="77" spans="1:9" ht="89.25">
      <c r="A77" s="137">
        <f>A75+1</f>
        <v>13</v>
      </c>
      <c r="B77" s="177" t="s">
        <v>170</v>
      </c>
      <c r="C77" s="135"/>
      <c r="D77" s="146" t="s">
        <v>145</v>
      </c>
      <c r="E77" s="143">
        <v>3</v>
      </c>
      <c r="F77" s="145"/>
      <c r="G77" s="145">
        <f>E77*F77</f>
        <v>0</v>
      </c>
      <c r="H77" s="143"/>
      <c r="I77" s="143"/>
    </row>
    <row r="78" spans="1:9" ht="9" customHeight="1">
      <c r="A78" s="137"/>
      <c r="B78" s="147"/>
      <c r="C78" s="139"/>
      <c r="D78" s="133"/>
      <c r="E78" s="140"/>
      <c r="F78" s="179"/>
      <c r="G78" s="145"/>
      <c r="H78" s="145"/>
      <c r="I78" s="145"/>
    </row>
    <row r="79" spans="1:9" ht="25.5">
      <c r="A79" s="137">
        <f>A77+1</f>
        <v>14</v>
      </c>
      <c r="B79" s="177" t="s">
        <v>171</v>
      </c>
      <c r="C79" s="135"/>
      <c r="D79" s="133" t="s">
        <v>172</v>
      </c>
      <c r="E79" s="178">
        <v>5</v>
      </c>
      <c r="F79" s="145"/>
      <c r="G79" s="145">
        <f>ROUND(E79/100*SUM(G12:G75),0)</f>
        <v>0</v>
      </c>
      <c r="H79" s="143"/>
      <c r="I79" s="143"/>
    </row>
    <row r="80" spans="1:9" ht="14.25">
      <c r="A80" s="133"/>
      <c r="B80" s="134"/>
      <c r="C80" s="135"/>
      <c r="D80" s="133"/>
      <c r="E80" s="143"/>
      <c r="F80" s="143"/>
      <c r="G80" s="143"/>
      <c r="H80" s="143"/>
      <c r="I80" s="143"/>
    </row>
    <row r="81" spans="1:9" s="109" customFormat="1" ht="15" thickBot="1">
      <c r="A81" s="180" t="s">
        <v>173</v>
      </c>
      <c r="B81" s="181"/>
      <c r="C81" s="182"/>
      <c r="D81" s="183"/>
      <c r="E81" s="184"/>
      <c r="F81" s="185"/>
      <c r="G81" s="186">
        <f>ROUND(SUM(G12:G79),0)</f>
        <v>0</v>
      </c>
      <c r="H81" s="185"/>
      <c r="I81" s="186"/>
    </row>
    <row r="82" spans="1:9" ht="14.25">
      <c r="A82" s="133"/>
      <c r="B82" s="134"/>
      <c r="C82" s="135"/>
      <c r="D82" s="133"/>
      <c r="E82" s="133"/>
      <c r="F82" s="133"/>
      <c r="G82" s="133"/>
      <c r="H82" s="133"/>
      <c r="I82" s="133"/>
    </row>
    <row r="83" spans="2:3" s="133" customFormat="1" ht="12.75">
      <c r="B83" s="134"/>
      <c r="C83" s="135"/>
    </row>
    <row r="84" spans="1:9" ht="14.25">
      <c r="A84" s="133"/>
      <c r="B84" s="134"/>
      <c r="C84" s="135"/>
      <c r="D84" s="133"/>
      <c r="E84" s="133"/>
      <c r="F84" s="133"/>
      <c r="G84" s="133"/>
      <c r="H84" s="133"/>
      <c r="I84" s="133"/>
    </row>
    <row r="85" spans="1:9" ht="14.25">
      <c r="A85" s="133"/>
      <c r="B85" s="138"/>
      <c r="C85" s="135"/>
      <c r="D85" s="133"/>
      <c r="E85" s="133"/>
      <c r="F85" s="133"/>
      <c r="G85" s="133"/>
      <c r="H85" s="133"/>
      <c r="I85" s="133"/>
    </row>
    <row r="86" spans="1:9" ht="14.25">
      <c r="A86" s="133"/>
      <c r="B86" s="134"/>
      <c r="C86" s="135"/>
      <c r="D86" s="133"/>
      <c r="E86" s="133"/>
      <c r="F86" s="133"/>
      <c r="G86" s="133"/>
      <c r="H86" s="133"/>
      <c r="I86" s="133"/>
    </row>
    <row r="87" spans="1:9" ht="14.25">
      <c r="A87" s="133"/>
      <c r="B87" s="134"/>
      <c r="C87" s="135"/>
      <c r="D87" s="133"/>
      <c r="E87" s="133"/>
      <c r="F87" s="133"/>
      <c r="G87" s="133"/>
      <c r="H87" s="133"/>
      <c r="I87" s="133"/>
    </row>
    <row r="88" spans="1:9" ht="14.25">
      <c r="A88" s="133"/>
      <c r="B88" s="138"/>
      <c r="C88" s="135"/>
      <c r="D88" s="133"/>
      <c r="E88" s="133"/>
      <c r="F88" s="133"/>
      <c r="G88" s="133"/>
      <c r="H88" s="133"/>
      <c r="I88" s="133"/>
    </row>
    <row r="89" spans="1:9" ht="14.25">
      <c r="A89" s="133"/>
      <c r="B89" s="134"/>
      <c r="C89" s="135"/>
      <c r="D89" s="133"/>
      <c r="E89" s="133"/>
      <c r="F89" s="133"/>
      <c r="G89" s="133"/>
      <c r="H89" s="133"/>
      <c r="I89" s="133"/>
    </row>
    <row r="90" spans="1:9" ht="14.25">
      <c r="A90" s="133"/>
      <c r="B90" s="134"/>
      <c r="C90" s="135"/>
      <c r="D90" s="133"/>
      <c r="E90" s="133"/>
      <c r="F90" s="133"/>
      <c r="G90" s="133"/>
      <c r="H90" s="133"/>
      <c r="I90" s="133"/>
    </row>
    <row r="91" spans="1:9" ht="14.25">
      <c r="A91" s="133"/>
      <c r="B91" s="134"/>
      <c r="C91" s="135"/>
      <c r="D91" s="133"/>
      <c r="E91" s="133"/>
      <c r="F91" s="133"/>
      <c r="G91" s="133"/>
      <c r="H91" s="133"/>
      <c r="I91" s="133"/>
    </row>
    <row r="92" spans="1:9" ht="14.25">
      <c r="A92" s="133"/>
      <c r="B92" s="134"/>
      <c r="C92" s="135"/>
      <c r="D92" s="133"/>
      <c r="E92" s="133"/>
      <c r="F92" s="133"/>
      <c r="G92" s="133"/>
      <c r="H92" s="133"/>
      <c r="I92" s="133"/>
    </row>
    <row r="93" spans="1:9" ht="14.25">
      <c r="A93" s="133"/>
      <c r="B93" s="134"/>
      <c r="C93" s="135"/>
      <c r="D93" s="133"/>
      <c r="E93" s="133"/>
      <c r="F93" s="133"/>
      <c r="G93" s="133"/>
      <c r="H93" s="133"/>
      <c r="I93" s="133"/>
    </row>
    <row r="94" spans="1:9" ht="14.25">
      <c r="A94" s="133"/>
      <c r="B94" s="134"/>
      <c r="C94" s="135"/>
      <c r="D94" s="133"/>
      <c r="E94" s="133"/>
      <c r="F94" s="133"/>
      <c r="G94" s="133"/>
      <c r="H94" s="133"/>
      <c r="I94" s="133"/>
    </row>
    <row r="95" spans="1:9" ht="14.25">
      <c r="A95" s="133"/>
      <c r="B95" s="134"/>
      <c r="C95" s="135"/>
      <c r="D95" s="133"/>
      <c r="E95" s="133"/>
      <c r="F95" s="133"/>
      <c r="G95" s="133"/>
      <c r="H95" s="133"/>
      <c r="I95" s="133"/>
    </row>
    <row r="96" spans="1:9" ht="14.25">
      <c r="A96" s="133"/>
      <c r="B96" s="134"/>
      <c r="C96" s="135"/>
      <c r="D96" s="133"/>
      <c r="E96" s="133"/>
      <c r="F96" s="133"/>
      <c r="G96" s="133"/>
      <c r="H96" s="133"/>
      <c r="I96" s="133"/>
    </row>
    <row r="97" spans="1:9" ht="14.25">
      <c r="A97" s="133"/>
      <c r="B97" s="134"/>
      <c r="C97" s="135"/>
      <c r="D97" s="133"/>
      <c r="E97" s="133"/>
      <c r="F97" s="133"/>
      <c r="G97" s="133"/>
      <c r="H97" s="133"/>
      <c r="I97" s="133"/>
    </row>
    <row r="98" spans="1:9" ht="14.25">
      <c r="A98" s="133"/>
      <c r="B98" s="134"/>
      <c r="C98" s="135"/>
      <c r="D98" s="133"/>
      <c r="E98" s="133"/>
      <c r="F98" s="133"/>
      <c r="G98" s="133"/>
      <c r="H98" s="133"/>
      <c r="I98" s="133"/>
    </row>
    <row r="99" spans="1:9" ht="14.25">
      <c r="A99" s="133"/>
      <c r="B99" s="134"/>
      <c r="C99" s="135"/>
      <c r="D99" s="133"/>
      <c r="E99" s="133"/>
      <c r="F99" s="133"/>
      <c r="G99" s="133"/>
      <c r="H99" s="133"/>
      <c r="I99" s="133"/>
    </row>
    <row r="100" spans="1:9" ht="14.25">
      <c r="A100" s="133"/>
      <c r="B100" s="134"/>
      <c r="C100" s="135"/>
      <c r="D100" s="133"/>
      <c r="E100" s="133"/>
      <c r="F100" s="133"/>
      <c r="G100" s="133"/>
      <c r="H100" s="133"/>
      <c r="I100" s="133"/>
    </row>
    <row r="101" spans="1:9" ht="14.25">
      <c r="A101" s="133"/>
      <c r="B101" s="134"/>
      <c r="C101" s="135"/>
      <c r="D101" s="133"/>
      <c r="E101" s="133"/>
      <c r="F101" s="133"/>
      <c r="G101" s="133"/>
      <c r="H101" s="133"/>
      <c r="I101" s="133"/>
    </row>
    <row r="102" spans="1:9" ht="14.25">
      <c r="A102" s="133"/>
      <c r="B102" s="134"/>
      <c r="C102" s="135"/>
      <c r="D102" s="133"/>
      <c r="E102" s="133"/>
      <c r="F102" s="133"/>
      <c r="G102" s="133"/>
      <c r="H102" s="133"/>
      <c r="I102" s="133"/>
    </row>
    <row r="103" spans="1:9" ht="14.25">
      <c r="A103" s="133"/>
      <c r="B103" s="134"/>
      <c r="C103" s="135"/>
      <c r="D103" s="133"/>
      <c r="E103" s="133"/>
      <c r="F103" s="133"/>
      <c r="G103" s="133"/>
      <c r="H103" s="133"/>
      <c r="I103" s="133"/>
    </row>
    <row r="104" spans="1:9" ht="14.25">
      <c r="A104" s="133"/>
      <c r="B104" s="134"/>
      <c r="C104" s="135"/>
      <c r="D104" s="133"/>
      <c r="E104" s="133"/>
      <c r="F104" s="133"/>
      <c r="G104" s="133"/>
      <c r="H104" s="133"/>
      <c r="I104" s="133"/>
    </row>
    <row r="105" spans="1:9" ht="14.25">
      <c r="A105" s="133"/>
      <c r="B105" s="134"/>
      <c r="C105" s="135"/>
      <c r="D105" s="133"/>
      <c r="E105" s="133"/>
      <c r="F105" s="133"/>
      <c r="G105" s="133"/>
      <c r="H105" s="133"/>
      <c r="I105" s="133"/>
    </row>
    <row r="106" spans="1:9" ht="14.25">
      <c r="A106" s="133"/>
      <c r="B106" s="134"/>
      <c r="C106" s="135"/>
      <c r="D106" s="133"/>
      <c r="E106" s="133"/>
      <c r="F106" s="133"/>
      <c r="G106" s="133"/>
      <c r="H106" s="133"/>
      <c r="I106" s="133"/>
    </row>
    <row r="107" spans="1:9" ht="14.25">
      <c r="A107" s="133"/>
      <c r="B107" s="134"/>
      <c r="C107" s="135"/>
      <c r="D107" s="133"/>
      <c r="E107" s="133"/>
      <c r="F107" s="133"/>
      <c r="G107" s="133"/>
      <c r="H107" s="133"/>
      <c r="I107" s="133"/>
    </row>
    <row r="108" spans="1:9" ht="14.25">
      <c r="A108" s="133"/>
      <c r="B108" s="134"/>
      <c r="C108" s="135"/>
      <c r="D108" s="133"/>
      <c r="E108" s="133"/>
      <c r="F108" s="133"/>
      <c r="G108" s="133"/>
      <c r="H108" s="133"/>
      <c r="I108" s="133"/>
    </row>
    <row r="109" spans="1:9" ht="14.25">
      <c r="A109" s="133"/>
      <c r="B109" s="134"/>
      <c r="C109" s="135"/>
      <c r="D109" s="133"/>
      <c r="E109" s="133"/>
      <c r="F109" s="133"/>
      <c r="G109" s="133"/>
      <c r="H109" s="133"/>
      <c r="I109" s="133"/>
    </row>
    <row r="110" spans="1:9" ht="14.25">
      <c r="A110" s="133"/>
      <c r="B110" s="134"/>
      <c r="C110" s="135"/>
      <c r="D110" s="133"/>
      <c r="E110" s="133"/>
      <c r="F110" s="133"/>
      <c r="G110" s="133"/>
      <c r="H110" s="133"/>
      <c r="I110" s="133"/>
    </row>
    <row r="111" spans="1:9" ht="14.25">
      <c r="A111" s="133"/>
      <c r="B111" s="134"/>
      <c r="C111" s="135"/>
      <c r="D111" s="133"/>
      <c r="E111" s="133"/>
      <c r="F111" s="133"/>
      <c r="G111" s="133"/>
      <c r="H111" s="133"/>
      <c r="I111" s="133"/>
    </row>
    <row r="112" spans="1:9" ht="14.25">
      <c r="A112" s="133"/>
      <c r="B112" s="134"/>
      <c r="C112" s="135"/>
      <c r="D112" s="133"/>
      <c r="E112" s="133"/>
      <c r="F112" s="133"/>
      <c r="G112" s="133"/>
      <c r="H112" s="133"/>
      <c r="I112" s="133"/>
    </row>
    <row r="113" spans="1:9" ht="14.25">
      <c r="A113" s="133"/>
      <c r="B113" s="134"/>
      <c r="C113" s="135"/>
      <c r="D113" s="133"/>
      <c r="E113" s="133"/>
      <c r="F113" s="133"/>
      <c r="G113" s="133"/>
      <c r="H113" s="133"/>
      <c r="I113" s="133"/>
    </row>
    <row r="114" spans="1:9" ht="14.25">
      <c r="A114" s="133"/>
      <c r="B114" s="134"/>
      <c r="C114" s="135"/>
      <c r="D114" s="133"/>
      <c r="E114" s="133"/>
      <c r="F114" s="133"/>
      <c r="G114" s="133"/>
      <c r="H114" s="133"/>
      <c r="I114" s="133"/>
    </row>
    <row r="115" spans="1:9" ht="14.25">
      <c r="A115" s="133"/>
      <c r="B115" s="134"/>
      <c r="C115" s="135"/>
      <c r="D115" s="133"/>
      <c r="E115" s="133"/>
      <c r="F115" s="133"/>
      <c r="G115" s="133"/>
      <c r="H115" s="133"/>
      <c r="I115" s="133"/>
    </row>
    <row r="116" spans="1:9" ht="14.25">
      <c r="A116" s="133"/>
      <c r="B116" s="134"/>
      <c r="C116" s="135"/>
      <c r="D116" s="133"/>
      <c r="E116" s="133"/>
      <c r="F116" s="133"/>
      <c r="G116" s="133"/>
      <c r="H116" s="133"/>
      <c r="I116" s="133"/>
    </row>
    <row r="117" spans="1:9" ht="14.25">
      <c r="A117" s="133"/>
      <c r="B117" s="134"/>
      <c r="C117" s="135"/>
      <c r="D117" s="133"/>
      <c r="E117" s="133"/>
      <c r="F117" s="133"/>
      <c r="G117" s="133"/>
      <c r="H117" s="133"/>
      <c r="I117" s="133"/>
    </row>
    <row r="118" spans="1:9" ht="14.25">
      <c r="A118" s="133"/>
      <c r="B118" s="134"/>
      <c r="C118" s="135"/>
      <c r="D118" s="133"/>
      <c r="E118" s="133"/>
      <c r="F118" s="133"/>
      <c r="G118" s="133"/>
      <c r="H118" s="133"/>
      <c r="I118" s="133"/>
    </row>
    <row r="119" spans="1:9" ht="14.25">
      <c r="A119" s="133"/>
      <c r="B119" s="134"/>
      <c r="C119" s="135"/>
      <c r="D119" s="133"/>
      <c r="E119" s="133"/>
      <c r="F119" s="133"/>
      <c r="G119" s="133"/>
      <c r="H119" s="133"/>
      <c r="I119" s="133"/>
    </row>
    <row r="120" spans="1:9" ht="14.25">
      <c r="A120" s="133"/>
      <c r="B120" s="134"/>
      <c r="C120" s="135"/>
      <c r="D120" s="133"/>
      <c r="E120" s="133"/>
      <c r="F120" s="133"/>
      <c r="G120" s="133"/>
      <c r="H120" s="133"/>
      <c r="I120" s="133"/>
    </row>
    <row r="121" spans="1:9" ht="14.25">
      <c r="A121" s="133"/>
      <c r="B121" s="134"/>
      <c r="C121" s="135"/>
      <c r="D121" s="133"/>
      <c r="E121" s="133"/>
      <c r="F121" s="133"/>
      <c r="G121" s="133"/>
      <c r="H121" s="133"/>
      <c r="I121" s="133"/>
    </row>
    <row r="122" spans="1:9" ht="14.25">
      <c r="A122" s="133"/>
      <c r="B122" s="134"/>
      <c r="C122" s="135"/>
      <c r="D122" s="133"/>
      <c r="E122" s="133"/>
      <c r="F122" s="133"/>
      <c r="G122" s="133"/>
      <c r="H122" s="133"/>
      <c r="I122" s="133"/>
    </row>
    <row r="123" spans="1:9" ht="14.25">
      <c r="A123" s="133"/>
      <c r="B123" s="134"/>
      <c r="C123" s="135"/>
      <c r="D123" s="133"/>
      <c r="E123" s="133"/>
      <c r="F123" s="133"/>
      <c r="G123" s="133"/>
      <c r="H123" s="133"/>
      <c r="I123" s="133"/>
    </row>
    <row r="124" spans="1:9" ht="14.25">
      <c r="A124" s="133"/>
      <c r="B124" s="134"/>
      <c r="C124" s="135"/>
      <c r="D124" s="133"/>
      <c r="E124" s="133"/>
      <c r="F124" s="133"/>
      <c r="G124" s="133"/>
      <c r="H124" s="133"/>
      <c r="I124" s="133"/>
    </row>
    <row r="125" spans="1:9" ht="14.25">
      <c r="A125" s="133"/>
      <c r="B125" s="134"/>
      <c r="C125" s="135"/>
      <c r="D125" s="133"/>
      <c r="E125" s="133"/>
      <c r="F125" s="133"/>
      <c r="G125" s="133"/>
      <c r="H125" s="133"/>
      <c r="I125" s="133"/>
    </row>
    <row r="126" spans="1:9" ht="14.25">
      <c r="A126" s="133"/>
      <c r="B126" s="134"/>
      <c r="C126" s="135"/>
      <c r="D126" s="133"/>
      <c r="E126" s="133"/>
      <c r="F126" s="133"/>
      <c r="G126" s="133"/>
      <c r="H126" s="133"/>
      <c r="I126" s="133"/>
    </row>
    <row r="127" spans="1:9" ht="14.25">
      <c r="A127" s="133"/>
      <c r="B127" s="134"/>
      <c r="C127" s="135"/>
      <c r="D127" s="133"/>
      <c r="E127" s="133"/>
      <c r="F127" s="133"/>
      <c r="G127" s="133"/>
      <c r="H127" s="133"/>
      <c r="I127" s="133"/>
    </row>
    <row r="128" spans="1:9" ht="14.25">
      <c r="A128" s="133"/>
      <c r="B128" s="134"/>
      <c r="C128" s="135"/>
      <c r="D128" s="133"/>
      <c r="E128" s="133"/>
      <c r="F128" s="133"/>
      <c r="G128" s="133"/>
      <c r="H128" s="133"/>
      <c r="I128" s="133"/>
    </row>
    <row r="129" spans="1:9" ht="14.25">
      <c r="A129" s="133"/>
      <c r="B129" s="134"/>
      <c r="C129" s="135"/>
      <c r="D129" s="133"/>
      <c r="E129" s="133"/>
      <c r="F129" s="133"/>
      <c r="G129" s="133"/>
      <c r="H129" s="133"/>
      <c r="I129" s="133"/>
    </row>
    <row r="130" spans="1:9" ht="14.25">
      <c r="A130" s="133"/>
      <c r="B130" s="134"/>
      <c r="C130" s="135"/>
      <c r="D130" s="133"/>
      <c r="E130" s="133"/>
      <c r="F130" s="133"/>
      <c r="G130" s="133"/>
      <c r="H130" s="133"/>
      <c r="I130" s="133"/>
    </row>
    <row r="131" spans="1:9" ht="14.25">
      <c r="A131" s="133"/>
      <c r="B131" s="134"/>
      <c r="C131" s="135"/>
      <c r="D131" s="133"/>
      <c r="E131" s="133"/>
      <c r="F131" s="133"/>
      <c r="G131" s="133"/>
      <c r="H131" s="133"/>
      <c r="I131" s="133"/>
    </row>
    <row r="132" spans="1:9" ht="14.25">
      <c r="A132" s="133"/>
      <c r="B132" s="134"/>
      <c r="C132" s="135"/>
      <c r="D132" s="133"/>
      <c r="E132" s="133"/>
      <c r="F132" s="133"/>
      <c r="G132" s="133"/>
      <c r="H132" s="133"/>
      <c r="I132" s="133"/>
    </row>
    <row r="133" spans="1:9" ht="14.25">
      <c r="A133" s="133"/>
      <c r="B133" s="134"/>
      <c r="C133" s="135"/>
      <c r="D133" s="133"/>
      <c r="E133" s="133"/>
      <c r="F133" s="133"/>
      <c r="G133" s="133"/>
      <c r="H133" s="133"/>
      <c r="I133" s="133"/>
    </row>
    <row r="134" spans="1:9" ht="14.25">
      <c r="A134" s="133"/>
      <c r="B134" s="134"/>
      <c r="C134" s="135"/>
      <c r="D134" s="133"/>
      <c r="E134" s="133"/>
      <c r="F134" s="133"/>
      <c r="G134" s="133"/>
      <c r="H134" s="133"/>
      <c r="I134" s="133"/>
    </row>
    <row r="135" spans="1:9" ht="14.25">
      <c r="A135" s="133"/>
      <c r="B135" s="134"/>
      <c r="C135" s="135"/>
      <c r="D135" s="133"/>
      <c r="E135" s="133"/>
      <c r="F135" s="133"/>
      <c r="G135" s="133"/>
      <c r="H135" s="133"/>
      <c r="I135" s="133"/>
    </row>
    <row r="136" spans="1:9" ht="14.25">
      <c r="A136" s="133"/>
      <c r="B136" s="134"/>
      <c r="C136" s="135"/>
      <c r="D136" s="133"/>
      <c r="E136" s="133"/>
      <c r="F136" s="133"/>
      <c r="G136" s="133"/>
      <c r="H136" s="133"/>
      <c r="I136" s="133"/>
    </row>
    <row r="137" spans="1:9" ht="14.25">
      <c r="A137" s="133"/>
      <c r="B137" s="134"/>
      <c r="C137" s="135"/>
      <c r="D137" s="133"/>
      <c r="E137" s="133"/>
      <c r="F137" s="133"/>
      <c r="G137" s="133"/>
      <c r="H137" s="133"/>
      <c r="I137" s="133"/>
    </row>
    <row r="138" spans="1:9" ht="14.25">
      <c r="A138" s="133"/>
      <c r="B138" s="134"/>
      <c r="C138" s="135"/>
      <c r="D138" s="133"/>
      <c r="E138" s="133"/>
      <c r="F138" s="133"/>
      <c r="G138" s="133"/>
      <c r="H138" s="133"/>
      <c r="I138" s="133"/>
    </row>
    <row r="139" spans="1:9" ht="14.25">
      <c r="A139" s="133"/>
      <c r="B139" s="134"/>
      <c r="C139" s="135"/>
      <c r="D139" s="133"/>
      <c r="E139" s="133"/>
      <c r="F139" s="133"/>
      <c r="G139" s="133"/>
      <c r="H139" s="133"/>
      <c r="I139" s="133"/>
    </row>
    <row r="140" spans="1:9" ht="14.25">
      <c r="A140" s="133"/>
      <c r="B140" s="134"/>
      <c r="C140" s="135"/>
      <c r="D140" s="133"/>
      <c r="E140" s="133"/>
      <c r="F140" s="133"/>
      <c r="G140" s="133"/>
      <c r="H140" s="133"/>
      <c r="I140" s="133"/>
    </row>
    <row r="141" spans="1:9" ht="14.25">
      <c r="A141" s="133"/>
      <c r="B141" s="134"/>
      <c r="C141" s="135"/>
      <c r="D141" s="133"/>
      <c r="E141" s="133"/>
      <c r="F141" s="133"/>
      <c r="G141" s="133"/>
      <c r="H141" s="133"/>
      <c r="I141" s="133"/>
    </row>
    <row r="142" spans="1:9" ht="14.25">
      <c r="A142" s="133"/>
      <c r="B142" s="134"/>
      <c r="C142" s="135"/>
      <c r="D142" s="133"/>
      <c r="E142" s="133"/>
      <c r="F142" s="133"/>
      <c r="G142" s="133"/>
      <c r="H142" s="133"/>
      <c r="I142" s="133"/>
    </row>
    <row r="143" spans="1:9" ht="14.25">
      <c r="A143" s="133"/>
      <c r="B143" s="134"/>
      <c r="C143" s="135"/>
      <c r="D143" s="133"/>
      <c r="E143" s="133"/>
      <c r="F143" s="133"/>
      <c r="G143" s="133"/>
      <c r="H143" s="133"/>
      <c r="I143" s="133"/>
    </row>
    <row r="144" spans="1:9" ht="14.25">
      <c r="A144" s="133"/>
      <c r="B144" s="134"/>
      <c r="C144" s="135"/>
      <c r="D144" s="133"/>
      <c r="E144" s="133"/>
      <c r="F144" s="133"/>
      <c r="G144" s="133"/>
      <c r="H144" s="133"/>
      <c r="I144" s="133"/>
    </row>
    <row r="145" spans="1:9" ht="14.25">
      <c r="A145" s="133"/>
      <c r="B145" s="134"/>
      <c r="C145" s="135"/>
      <c r="D145" s="133"/>
      <c r="E145" s="133"/>
      <c r="F145" s="133"/>
      <c r="G145" s="133"/>
      <c r="H145" s="133"/>
      <c r="I145" s="133"/>
    </row>
    <row r="146" spans="1:9" ht="14.25">
      <c r="A146" s="133"/>
      <c r="B146" s="134"/>
      <c r="C146" s="135"/>
      <c r="D146" s="133"/>
      <c r="E146" s="133"/>
      <c r="F146" s="133"/>
      <c r="G146" s="133"/>
      <c r="H146" s="133"/>
      <c r="I146" s="133"/>
    </row>
    <row r="147" spans="1:9" ht="14.25">
      <c r="A147" s="133"/>
      <c r="B147" s="134"/>
      <c r="C147" s="135"/>
      <c r="D147" s="133"/>
      <c r="E147" s="133"/>
      <c r="F147" s="133"/>
      <c r="G147" s="133"/>
      <c r="H147" s="133"/>
      <c r="I147" s="133"/>
    </row>
    <row r="148" spans="1:9" ht="14.25">
      <c r="A148" s="133"/>
      <c r="B148" s="134"/>
      <c r="C148" s="135"/>
      <c r="D148" s="133"/>
      <c r="E148" s="133"/>
      <c r="F148" s="133"/>
      <c r="G148" s="133"/>
      <c r="H148" s="133"/>
      <c r="I148" s="133"/>
    </row>
    <row r="149" spans="1:9" ht="14.25">
      <c r="A149" s="133"/>
      <c r="B149" s="134"/>
      <c r="C149" s="135"/>
      <c r="D149" s="133"/>
      <c r="E149" s="133"/>
      <c r="F149" s="133"/>
      <c r="G149" s="133"/>
      <c r="H149" s="133"/>
      <c r="I149" s="133"/>
    </row>
    <row r="150" spans="1:9" ht="14.25">
      <c r="A150" s="133"/>
      <c r="B150" s="134"/>
      <c r="C150" s="135"/>
      <c r="D150" s="133"/>
      <c r="E150" s="133"/>
      <c r="F150" s="133"/>
      <c r="G150" s="133"/>
      <c r="H150" s="133"/>
      <c r="I150" s="133"/>
    </row>
    <row r="151" spans="1:9" ht="14.25">
      <c r="A151" s="133"/>
      <c r="B151" s="134"/>
      <c r="C151" s="135"/>
      <c r="D151" s="133"/>
      <c r="E151" s="133"/>
      <c r="F151" s="133"/>
      <c r="G151" s="133"/>
      <c r="H151" s="133"/>
      <c r="I151" s="133"/>
    </row>
    <row r="152" spans="1:9" ht="14.25">
      <c r="A152" s="133"/>
      <c r="B152" s="134"/>
      <c r="C152" s="135"/>
      <c r="D152" s="133"/>
      <c r="E152" s="133"/>
      <c r="F152" s="133"/>
      <c r="G152" s="133"/>
      <c r="H152" s="133"/>
      <c r="I152" s="133"/>
    </row>
    <row r="153" spans="1:9" ht="14.25">
      <c r="A153" s="133"/>
      <c r="B153" s="134"/>
      <c r="C153" s="135"/>
      <c r="D153" s="133"/>
      <c r="E153" s="133"/>
      <c r="F153" s="133"/>
      <c r="G153" s="133"/>
      <c r="H153" s="133"/>
      <c r="I153" s="133"/>
    </row>
    <row r="154" spans="1:9" ht="14.25">
      <c r="A154" s="133"/>
      <c r="B154" s="134"/>
      <c r="C154" s="135"/>
      <c r="D154" s="133"/>
      <c r="E154" s="133"/>
      <c r="F154" s="133"/>
      <c r="G154" s="133"/>
      <c r="H154" s="133"/>
      <c r="I154" s="133"/>
    </row>
    <row r="155" spans="1:9" ht="14.25">
      <c r="A155" s="133"/>
      <c r="B155" s="134"/>
      <c r="C155" s="135"/>
      <c r="D155" s="133"/>
      <c r="E155" s="133"/>
      <c r="F155" s="133"/>
      <c r="G155" s="133"/>
      <c r="H155" s="133"/>
      <c r="I155" s="133"/>
    </row>
    <row r="156" spans="1:9" ht="14.25">
      <c r="A156" s="133"/>
      <c r="B156" s="134"/>
      <c r="C156" s="135"/>
      <c r="D156" s="133"/>
      <c r="E156" s="133"/>
      <c r="F156" s="133"/>
      <c r="G156" s="133"/>
      <c r="H156" s="133"/>
      <c r="I156" s="133"/>
    </row>
    <row r="157" spans="1:9" ht="14.25">
      <c r="A157" s="133"/>
      <c r="B157" s="134"/>
      <c r="C157" s="135"/>
      <c r="D157" s="133"/>
      <c r="E157" s="133"/>
      <c r="F157" s="133"/>
      <c r="G157" s="133"/>
      <c r="H157" s="133"/>
      <c r="I157" s="133"/>
    </row>
    <row r="158" spans="1:9" ht="14.25">
      <c r="A158" s="133"/>
      <c r="B158" s="134"/>
      <c r="C158" s="135"/>
      <c r="D158" s="133"/>
      <c r="E158" s="133"/>
      <c r="F158" s="133"/>
      <c r="G158" s="133"/>
      <c r="H158" s="133"/>
      <c r="I158" s="133"/>
    </row>
    <row r="159" spans="1:9" ht="14.25">
      <c r="A159" s="133"/>
      <c r="B159" s="134"/>
      <c r="C159" s="135"/>
      <c r="D159" s="133"/>
      <c r="E159" s="133"/>
      <c r="F159" s="133"/>
      <c r="G159" s="133"/>
      <c r="H159" s="133"/>
      <c r="I159" s="133"/>
    </row>
    <row r="160" spans="1:9" ht="14.25">
      <c r="A160" s="133"/>
      <c r="B160" s="134"/>
      <c r="C160" s="135"/>
      <c r="D160" s="133"/>
      <c r="E160" s="133"/>
      <c r="F160" s="133"/>
      <c r="G160" s="133"/>
      <c r="H160" s="133"/>
      <c r="I160" s="133"/>
    </row>
    <row r="161" spans="1:9" ht="14.25">
      <c r="A161" s="133"/>
      <c r="B161" s="134"/>
      <c r="C161" s="135"/>
      <c r="D161" s="133"/>
      <c r="E161" s="133"/>
      <c r="F161" s="133"/>
      <c r="G161" s="133"/>
      <c r="H161" s="133"/>
      <c r="I161" s="133"/>
    </row>
    <row r="162" spans="1:9" ht="14.25">
      <c r="A162" s="133"/>
      <c r="B162" s="134"/>
      <c r="C162" s="135"/>
      <c r="D162" s="133"/>
      <c r="E162" s="133"/>
      <c r="F162" s="133"/>
      <c r="G162" s="133"/>
      <c r="H162" s="133"/>
      <c r="I162" s="133"/>
    </row>
    <row r="163" spans="1:9" ht="14.25">
      <c r="A163" s="133"/>
      <c r="B163" s="134"/>
      <c r="C163" s="135"/>
      <c r="D163" s="133"/>
      <c r="E163" s="133"/>
      <c r="F163" s="133"/>
      <c r="G163" s="133"/>
      <c r="H163" s="133"/>
      <c r="I163" s="133"/>
    </row>
    <row r="164" spans="1:9" ht="14.25">
      <c r="A164" s="133"/>
      <c r="B164" s="134"/>
      <c r="C164" s="135"/>
      <c r="D164" s="133"/>
      <c r="E164" s="133"/>
      <c r="F164" s="133"/>
      <c r="G164" s="133"/>
      <c r="H164" s="133"/>
      <c r="I164" s="133"/>
    </row>
    <row r="165" spans="1:9" ht="14.25">
      <c r="A165" s="133"/>
      <c r="B165" s="134"/>
      <c r="C165" s="135"/>
      <c r="D165" s="133"/>
      <c r="E165" s="133"/>
      <c r="F165" s="133"/>
      <c r="G165" s="133"/>
      <c r="H165" s="133"/>
      <c r="I165" s="133"/>
    </row>
    <row r="166" spans="1:9" ht="14.25">
      <c r="A166" s="133"/>
      <c r="B166" s="134"/>
      <c r="C166" s="135"/>
      <c r="D166" s="133"/>
      <c r="E166" s="133"/>
      <c r="F166" s="133"/>
      <c r="G166" s="133"/>
      <c r="H166" s="133"/>
      <c r="I166" s="133"/>
    </row>
    <row r="167" spans="1:9" ht="14.25">
      <c r="A167" s="133"/>
      <c r="B167" s="134"/>
      <c r="C167" s="135"/>
      <c r="D167" s="133"/>
      <c r="E167" s="133"/>
      <c r="F167" s="133"/>
      <c r="G167" s="133"/>
      <c r="H167" s="133"/>
      <c r="I167" s="133"/>
    </row>
    <row r="168" spans="1:9" ht="14.25">
      <c r="A168" s="133"/>
      <c r="B168" s="134"/>
      <c r="C168" s="135"/>
      <c r="D168" s="133"/>
      <c r="E168" s="133"/>
      <c r="F168" s="133"/>
      <c r="G168" s="133"/>
      <c r="H168" s="133"/>
      <c r="I168" s="133"/>
    </row>
    <row r="169" spans="1:9" ht="14.25">
      <c r="A169" s="133"/>
      <c r="B169" s="134"/>
      <c r="C169" s="135"/>
      <c r="D169" s="133"/>
      <c r="E169" s="133"/>
      <c r="F169" s="133"/>
      <c r="G169" s="133"/>
      <c r="H169" s="133"/>
      <c r="I169" s="133"/>
    </row>
    <row r="170" spans="1:9" ht="14.25">
      <c r="A170" s="133"/>
      <c r="B170" s="134"/>
      <c r="C170" s="135"/>
      <c r="D170" s="133"/>
      <c r="E170" s="133"/>
      <c r="F170" s="133"/>
      <c r="G170" s="133"/>
      <c r="H170" s="133"/>
      <c r="I170" s="133"/>
    </row>
    <row r="171" spans="1:9" ht="14.25">
      <c r="A171" s="133"/>
      <c r="B171" s="134"/>
      <c r="C171" s="135"/>
      <c r="D171" s="133"/>
      <c r="E171" s="133"/>
      <c r="F171" s="133"/>
      <c r="G171" s="133"/>
      <c r="H171" s="133"/>
      <c r="I171" s="133"/>
    </row>
    <row r="172" spans="1:9" ht="14.25">
      <c r="A172" s="133"/>
      <c r="B172" s="134"/>
      <c r="C172" s="135"/>
      <c r="D172" s="133"/>
      <c r="E172" s="133"/>
      <c r="F172" s="133"/>
      <c r="G172" s="133"/>
      <c r="H172" s="133"/>
      <c r="I172" s="133"/>
    </row>
    <row r="173" spans="1:9" ht="14.25">
      <c r="A173" s="133"/>
      <c r="B173" s="134"/>
      <c r="C173" s="135"/>
      <c r="D173" s="133"/>
      <c r="E173" s="133"/>
      <c r="F173" s="133"/>
      <c r="G173" s="133"/>
      <c r="H173" s="133"/>
      <c r="I173" s="133"/>
    </row>
    <row r="174" spans="1:9" ht="14.25">
      <c r="A174" s="133"/>
      <c r="B174" s="134"/>
      <c r="C174" s="135"/>
      <c r="D174" s="133"/>
      <c r="E174" s="133"/>
      <c r="F174" s="133"/>
      <c r="G174" s="133"/>
      <c r="H174" s="133"/>
      <c r="I174" s="133"/>
    </row>
    <row r="175" spans="1:9" ht="14.25">
      <c r="A175" s="133"/>
      <c r="B175" s="134"/>
      <c r="C175" s="135"/>
      <c r="D175" s="133"/>
      <c r="E175" s="133"/>
      <c r="F175" s="133"/>
      <c r="G175" s="133"/>
      <c r="H175" s="133"/>
      <c r="I175" s="133"/>
    </row>
    <row r="176" spans="1:9" ht="14.25">
      <c r="A176" s="133"/>
      <c r="B176" s="134"/>
      <c r="C176" s="135"/>
      <c r="D176" s="133"/>
      <c r="E176" s="133"/>
      <c r="F176" s="133"/>
      <c r="G176" s="133"/>
      <c r="H176" s="133"/>
      <c r="I176" s="133"/>
    </row>
    <row r="177" spans="1:9" ht="14.25">
      <c r="A177" s="133"/>
      <c r="B177" s="134"/>
      <c r="C177" s="135"/>
      <c r="D177" s="133"/>
      <c r="E177" s="133"/>
      <c r="F177" s="133"/>
      <c r="G177" s="133"/>
      <c r="H177" s="133"/>
      <c r="I177" s="133"/>
    </row>
    <row r="178" spans="1:9" ht="14.25">
      <c r="A178" s="133"/>
      <c r="B178" s="134"/>
      <c r="C178" s="135"/>
      <c r="D178" s="133"/>
      <c r="E178" s="133"/>
      <c r="F178" s="133"/>
      <c r="G178" s="133"/>
      <c r="H178" s="133"/>
      <c r="I178" s="133"/>
    </row>
    <row r="179" spans="1:9" ht="14.25">
      <c r="A179" s="133"/>
      <c r="B179" s="134"/>
      <c r="C179" s="135"/>
      <c r="D179" s="133"/>
      <c r="E179" s="133"/>
      <c r="F179" s="133"/>
      <c r="G179" s="133"/>
      <c r="H179" s="133"/>
      <c r="I179" s="133"/>
    </row>
    <row r="180" spans="1:9" ht="14.25">
      <c r="A180" s="133"/>
      <c r="B180" s="134"/>
      <c r="C180" s="135"/>
      <c r="D180" s="133"/>
      <c r="E180" s="133"/>
      <c r="F180" s="133"/>
      <c r="G180" s="133"/>
      <c r="H180" s="133"/>
      <c r="I180" s="133"/>
    </row>
    <row r="181" spans="1:9" ht="14.25">
      <c r="A181" s="133"/>
      <c r="B181" s="134"/>
      <c r="C181" s="135"/>
      <c r="D181" s="133"/>
      <c r="E181" s="133"/>
      <c r="F181" s="133"/>
      <c r="G181" s="133"/>
      <c r="H181" s="133"/>
      <c r="I181" s="133"/>
    </row>
    <row r="182" spans="1:9" ht="14.25">
      <c r="A182" s="133"/>
      <c r="B182" s="134"/>
      <c r="C182" s="135"/>
      <c r="D182" s="133"/>
      <c r="E182" s="133"/>
      <c r="F182" s="133"/>
      <c r="G182" s="133"/>
      <c r="H182" s="133"/>
      <c r="I182" s="133"/>
    </row>
    <row r="183" spans="1:9" ht="14.25">
      <c r="A183" s="133"/>
      <c r="B183" s="134"/>
      <c r="C183" s="135"/>
      <c r="D183" s="133"/>
      <c r="E183" s="133"/>
      <c r="F183" s="133"/>
      <c r="G183" s="133"/>
      <c r="H183" s="133"/>
      <c r="I183" s="133"/>
    </row>
    <row r="184" spans="1:9" ht="14.25">
      <c r="A184" s="133"/>
      <c r="B184" s="134"/>
      <c r="C184" s="135"/>
      <c r="D184" s="133"/>
      <c r="E184" s="133"/>
      <c r="F184" s="133"/>
      <c r="G184" s="133"/>
      <c r="H184" s="133"/>
      <c r="I184" s="133"/>
    </row>
    <row r="185" spans="1:9" ht="14.25">
      <c r="A185" s="133"/>
      <c r="B185" s="134"/>
      <c r="C185" s="135"/>
      <c r="D185" s="133"/>
      <c r="E185" s="133"/>
      <c r="F185" s="133"/>
      <c r="G185" s="133"/>
      <c r="H185" s="133"/>
      <c r="I185" s="133"/>
    </row>
    <row r="186" spans="1:9" ht="14.25">
      <c r="A186" s="133"/>
      <c r="B186" s="134"/>
      <c r="C186" s="135"/>
      <c r="D186" s="133"/>
      <c r="E186" s="133"/>
      <c r="F186" s="133"/>
      <c r="G186" s="133"/>
      <c r="H186" s="133"/>
      <c r="I186" s="133"/>
    </row>
    <row r="187" spans="1:9" ht="14.25">
      <c r="A187" s="133"/>
      <c r="B187" s="134"/>
      <c r="C187" s="135"/>
      <c r="D187" s="133"/>
      <c r="E187" s="133"/>
      <c r="F187" s="133"/>
      <c r="G187" s="133"/>
      <c r="H187" s="133"/>
      <c r="I187" s="133"/>
    </row>
    <row r="188" spans="1:9" ht="14.25">
      <c r="A188" s="133"/>
      <c r="B188" s="134"/>
      <c r="C188" s="135"/>
      <c r="D188" s="133"/>
      <c r="E188" s="133"/>
      <c r="F188" s="133"/>
      <c r="G188" s="133"/>
      <c r="H188" s="133"/>
      <c r="I188" s="133"/>
    </row>
    <row r="189" spans="1:9" ht="14.25">
      <c r="A189" s="133"/>
      <c r="B189" s="134"/>
      <c r="C189" s="135"/>
      <c r="D189" s="133"/>
      <c r="E189" s="133"/>
      <c r="F189" s="133"/>
      <c r="G189" s="133"/>
      <c r="H189" s="133"/>
      <c r="I189" s="133"/>
    </row>
    <row r="190" spans="1:9" ht="14.25">
      <c r="A190" s="133"/>
      <c r="B190" s="134"/>
      <c r="C190" s="135"/>
      <c r="D190" s="133"/>
      <c r="E190" s="133"/>
      <c r="F190" s="133"/>
      <c r="G190" s="133"/>
      <c r="H190" s="133"/>
      <c r="I190" s="133"/>
    </row>
    <row r="191" spans="1:9" ht="14.25">
      <c r="A191" s="133"/>
      <c r="B191" s="134"/>
      <c r="C191" s="135"/>
      <c r="D191" s="133"/>
      <c r="E191" s="133"/>
      <c r="F191" s="133"/>
      <c r="G191" s="133"/>
      <c r="H191" s="133"/>
      <c r="I191" s="133"/>
    </row>
    <row r="192" spans="1:9" ht="14.25">
      <c r="A192" s="133"/>
      <c r="B192" s="134"/>
      <c r="C192" s="135"/>
      <c r="D192" s="133"/>
      <c r="E192" s="133"/>
      <c r="F192" s="133"/>
      <c r="G192" s="133"/>
      <c r="H192" s="133"/>
      <c r="I192" s="133"/>
    </row>
    <row r="193" spans="1:9" ht="14.25">
      <c r="A193" s="133"/>
      <c r="B193" s="134"/>
      <c r="C193" s="135"/>
      <c r="D193" s="133"/>
      <c r="E193" s="133"/>
      <c r="F193" s="133"/>
      <c r="G193" s="133"/>
      <c r="H193" s="133"/>
      <c r="I193" s="133"/>
    </row>
    <row r="194" spans="1:9" ht="14.25">
      <c r="A194" s="133"/>
      <c r="B194" s="134"/>
      <c r="C194" s="135"/>
      <c r="D194" s="133"/>
      <c r="E194" s="133"/>
      <c r="F194" s="133"/>
      <c r="G194" s="133"/>
      <c r="H194" s="133"/>
      <c r="I194" s="133"/>
    </row>
    <row r="195" spans="1:9" ht="14.25">
      <c r="A195" s="133"/>
      <c r="B195" s="134"/>
      <c r="C195" s="135"/>
      <c r="D195" s="133"/>
      <c r="E195" s="133"/>
      <c r="F195" s="133"/>
      <c r="G195" s="133"/>
      <c r="H195" s="133"/>
      <c r="I195" s="133"/>
    </row>
    <row r="196" spans="1:9" ht="14.25">
      <c r="A196" s="133"/>
      <c r="B196" s="134"/>
      <c r="C196" s="135"/>
      <c r="D196" s="133"/>
      <c r="E196" s="133"/>
      <c r="F196" s="133"/>
      <c r="G196" s="133"/>
      <c r="H196" s="133"/>
      <c r="I196" s="133"/>
    </row>
    <row r="197" spans="1:9" ht="14.25">
      <c r="A197" s="133"/>
      <c r="B197" s="134"/>
      <c r="C197" s="135"/>
      <c r="D197" s="133"/>
      <c r="E197" s="133"/>
      <c r="F197" s="133"/>
      <c r="G197" s="133"/>
      <c r="H197" s="133"/>
      <c r="I197" s="133"/>
    </row>
    <row r="198" spans="1:9" ht="14.25">
      <c r="A198" s="133"/>
      <c r="B198" s="134"/>
      <c r="C198" s="135"/>
      <c r="D198" s="133"/>
      <c r="E198" s="133"/>
      <c r="F198" s="133"/>
      <c r="G198" s="133"/>
      <c r="H198" s="133"/>
      <c r="I198" s="133"/>
    </row>
    <row r="199" spans="1:9" ht="14.25">
      <c r="A199" s="133"/>
      <c r="B199" s="134"/>
      <c r="C199" s="135"/>
      <c r="D199" s="133"/>
      <c r="E199" s="133"/>
      <c r="F199" s="133"/>
      <c r="G199" s="133"/>
      <c r="H199" s="133"/>
      <c r="I199" s="133"/>
    </row>
    <row r="200" spans="1:9" ht="14.25">
      <c r="A200" s="133"/>
      <c r="B200" s="134"/>
      <c r="C200" s="135"/>
      <c r="D200" s="133"/>
      <c r="E200" s="133"/>
      <c r="F200" s="133"/>
      <c r="G200" s="133"/>
      <c r="H200" s="133"/>
      <c r="I200" s="133"/>
    </row>
    <row r="201" spans="1:9" ht="14.25">
      <c r="A201" s="133"/>
      <c r="B201" s="134"/>
      <c r="C201" s="135"/>
      <c r="D201" s="133"/>
      <c r="E201" s="133"/>
      <c r="F201" s="133"/>
      <c r="G201" s="133"/>
      <c r="H201" s="133"/>
      <c r="I201" s="133"/>
    </row>
    <row r="202" spans="1:9" ht="14.25">
      <c r="A202" s="133"/>
      <c r="B202" s="134"/>
      <c r="C202" s="135"/>
      <c r="D202" s="133"/>
      <c r="E202" s="133"/>
      <c r="F202" s="133"/>
      <c r="G202" s="133"/>
      <c r="H202" s="133"/>
      <c r="I202" s="133"/>
    </row>
    <row r="203" spans="1:9" ht="14.25">
      <c r="A203" s="133"/>
      <c r="B203" s="134"/>
      <c r="C203" s="135"/>
      <c r="D203" s="133"/>
      <c r="E203" s="133"/>
      <c r="F203" s="133"/>
      <c r="G203" s="133"/>
      <c r="H203" s="133"/>
      <c r="I203" s="133"/>
    </row>
    <row r="204" spans="1:9" ht="14.25">
      <c r="A204" s="133"/>
      <c r="B204" s="134"/>
      <c r="C204" s="135"/>
      <c r="D204" s="133"/>
      <c r="E204" s="133"/>
      <c r="F204" s="133"/>
      <c r="G204" s="133"/>
      <c r="H204" s="133"/>
      <c r="I204" s="133"/>
    </row>
    <row r="205" spans="1:9" ht="14.25">
      <c r="A205" s="133"/>
      <c r="B205" s="134"/>
      <c r="C205" s="135"/>
      <c r="D205" s="133"/>
      <c r="E205" s="133"/>
      <c r="F205" s="133"/>
      <c r="G205" s="133"/>
      <c r="H205" s="133"/>
      <c r="I205" s="133"/>
    </row>
    <row r="206" spans="1:9" ht="14.25">
      <c r="A206" s="133"/>
      <c r="B206" s="134"/>
      <c r="C206" s="135"/>
      <c r="D206" s="133"/>
      <c r="E206" s="133"/>
      <c r="F206" s="133"/>
      <c r="G206" s="133"/>
      <c r="H206" s="133"/>
      <c r="I206" s="133"/>
    </row>
    <row r="207" spans="1:9" ht="14.25">
      <c r="A207" s="133"/>
      <c r="B207" s="134"/>
      <c r="C207" s="135"/>
      <c r="D207" s="133"/>
      <c r="E207" s="133"/>
      <c r="F207" s="133"/>
      <c r="G207" s="133"/>
      <c r="H207" s="133"/>
      <c r="I207" s="133"/>
    </row>
    <row r="208" spans="1:9" ht="14.25">
      <c r="A208" s="133"/>
      <c r="B208" s="134"/>
      <c r="C208" s="135"/>
      <c r="D208" s="133"/>
      <c r="E208" s="133"/>
      <c r="F208" s="133"/>
      <c r="G208" s="133"/>
      <c r="H208" s="133"/>
      <c r="I208" s="133"/>
    </row>
    <row r="209" spans="1:9" ht="14.25">
      <c r="A209" s="133"/>
      <c r="B209" s="134"/>
      <c r="C209" s="135"/>
      <c r="D209" s="133"/>
      <c r="E209" s="133"/>
      <c r="F209" s="133"/>
      <c r="G209" s="133"/>
      <c r="H209" s="133"/>
      <c r="I209" s="133"/>
    </row>
    <row r="210" spans="1:9" ht="14.25">
      <c r="A210" s="133"/>
      <c r="B210" s="134"/>
      <c r="C210" s="135"/>
      <c r="D210" s="133"/>
      <c r="E210" s="133"/>
      <c r="F210" s="133"/>
      <c r="G210" s="133"/>
      <c r="H210" s="133"/>
      <c r="I210" s="133"/>
    </row>
    <row r="211" spans="1:9" ht="14.25">
      <c r="A211" s="133"/>
      <c r="B211" s="134"/>
      <c r="C211" s="135"/>
      <c r="D211" s="133"/>
      <c r="E211" s="133"/>
      <c r="F211" s="133"/>
      <c r="G211" s="133"/>
      <c r="H211" s="133"/>
      <c r="I211" s="133"/>
    </row>
    <row r="212" spans="1:9" ht="14.25">
      <c r="A212" s="133"/>
      <c r="B212" s="134"/>
      <c r="C212" s="135"/>
      <c r="D212" s="133"/>
      <c r="E212" s="133"/>
      <c r="F212" s="133"/>
      <c r="G212" s="133"/>
      <c r="H212" s="133"/>
      <c r="I212" s="133"/>
    </row>
    <row r="213" spans="1:9" ht="14.25">
      <c r="A213" s="133"/>
      <c r="B213" s="134"/>
      <c r="C213" s="135"/>
      <c r="D213" s="133"/>
      <c r="E213" s="133"/>
      <c r="F213" s="133"/>
      <c r="G213" s="133"/>
      <c r="H213" s="133"/>
      <c r="I213" s="133"/>
    </row>
    <row r="214" spans="1:9" ht="14.25">
      <c r="A214" s="133"/>
      <c r="B214" s="134"/>
      <c r="C214" s="135"/>
      <c r="D214" s="133"/>
      <c r="E214" s="133"/>
      <c r="F214" s="133"/>
      <c r="G214" s="133"/>
      <c r="H214" s="133"/>
      <c r="I214" s="133"/>
    </row>
    <row r="215" spans="1:9" ht="14.25">
      <c r="A215" s="133"/>
      <c r="B215" s="134"/>
      <c r="C215" s="135"/>
      <c r="D215" s="133"/>
      <c r="E215" s="133"/>
      <c r="F215" s="133"/>
      <c r="G215" s="133"/>
      <c r="H215" s="133"/>
      <c r="I215" s="133"/>
    </row>
    <row r="216" spans="1:9" ht="14.25">
      <c r="A216" s="133"/>
      <c r="B216" s="134"/>
      <c r="C216" s="135"/>
      <c r="D216" s="133"/>
      <c r="E216" s="133"/>
      <c r="F216" s="133"/>
      <c r="G216" s="133"/>
      <c r="H216" s="133"/>
      <c r="I216" s="133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31" sqref="A31:IV31"/>
    </sheetView>
  </sheetViews>
  <sheetFormatPr defaultColWidth="8.796875" defaultRowHeight="14.25"/>
  <cols>
    <col min="3" max="3" width="14.09765625" style="0" customWidth="1"/>
  </cols>
  <sheetData/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Cestno Podjetje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Peter Kete</cp:lastModifiedBy>
  <cp:lastPrinted>2014-08-18T09:48:00Z</cp:lastPrinted>
  <dcterms:created xsi:type="dcterms:W3CDTF">2002-10-30T07:10:34Z</dcterms:created>
  <dcterms:modified xsi:type="dcterms:W3CDTF">2014-08-19T12:10:21Z</dcterms:modified>
  <cp:category/>
  <cp:version/>
  <cp:contentType/>
  <cp:contentStatus/>
</cp:coreProperties>
</file>