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4940" windowHeight="8385" activeTab="0"/>
  </bookViews>
  <sheets>
    <sheet name="list1" sheetId="1" r:id="rId1"/>
  </sheets>
  <definedNames>
    <definedName name="_xlnm.Print_Area" localSheetId="0">'list1'!$A$1:$F$122</definedName>
  </definedNames>
  <calcPr fullCalcOnLoad="1"/>
</workbook>
</file>

<file path=xl/sharedStrings.xml><?xml version="1.0" encoding="utf-8"?>
<sst xmlns="http://schemas.openxmlformats.org/spreadsheetml/2006/main" count="134" uniqueCount="88">
  <si>
    <t>1.</t>
  </si>
  <si>
    <t xml:space="preserve">PREDDELA </t>
  </si>
  <si>
    <t>2.</t>
  </si>
  <si>
    <t>ZEMELJSKA  DELA</t>
  </si>
  <si>
    <t>3.</t>
  </si>
  <si>
    <t>MONTAŽNA IN BETONSKA DELA</t>
  </si>
  <si>
    <t>4.</t>
  </si>
  <si>
    <t>OSTALA DELA</t>
  </si>
  <si>
    <t>PREDDELA</t>
  </si>
  <si>
    <t>Zakoličba trase kanalizacije z niveliranjem</t>
  </si>
  <si>
    <t>m</t>
  </si>
  <si>
    <t>Zakoličba obstoječih komunalnih naprav</t>
  </si>
  <si>
    <t>pavšal</t>
  </si>
  <si>
    <t>m2</t>
  </si>
  <si>
    <t>kos</t>
  </si>
  <si>
    <t>ZEMELJSKA DELA</t>
  </si>
  <si>
    <t>m3</t>
  </si>
  <si>
    <t>ur</t>
  </si>
  <si>
    <t xml:space="preserve">SKUPAJ  </t>
  </si>
  <si>
    <t>1.1.</t>
  </si>
  <si>
    <t>1.3.</t>
  </si>
  <si>
    <t>2.1.</t>
  </si>
  <si>
    <t>2.2.</t>
  </si>
  <si>
    <t>4.1.</t>
  </si>
  <si>
    <t>PREDDELA SKUPAJ:</t>
  </si>
  <si>
    <t>ZEMELJSKA DELA SKUPAJ:</t>
  </si>
  <si>
    <t>MONTAŽNA IN BETONSKA DELA SKUPAJ:</t>
  </si>
  <si>
    <t>OSTALA DELA SKUPAJ:</t>
  </si>
  <si>
    <t>1.2.</t>
  </si>
  <si>
    <t>2.6.</t>
  </si>
  <si>
    <t>4.2.</t>
  </si>
  <si>
    <t>SKUPAJ  DELA</t>
  </si>
  <si>
    <t>2.3.</t>
  </si>
  <si>
    <t>2.4.</t>
  </si>
  <si>
    <t>2.5.</t>
  </si>
  <si>
    <t>3.1.</t>
  </si>
  <si>
    <t>Preizkus vodotesnosti cevovoda</t>
  </si>
  <si>
    <t>5.</t>
  </si>
  <si>
    <t>NEPREDVIDENA DELA (10%)</t>
  </si>
  <si>
    <t>Naprava in postavitev gradbenih profilov (na mestih kjer se menja smer ali naklon)</t>
  </si>
  <si>
    <t>Humusiranje, planiranje in zatravitev zelenic s humusnim materialom  v sloju debeline 20cm</t>
  </si>
  <si>
    <t xml:space="preserve">Dobava in montaža prefabriciranega poliesterskega jaška svetlega premera 800 mm, vključno z muldo in vtokom in iztokom in posteljico iz betona </t>
  </si>
  <si>
    <t>3.8.</t>
  </si>
  <si>
    <t>3.11.</t>
  </si>
  <si>
    <t>REKAPITULACIJA</t>
  </si>
  <si>
    <t>Planiranje dna rova kanalizacije s točnostjo +/- 1 cm, širina DN + 0,30m</t>
  </si>
  <si>
    <t>Dobava in montaža betonskih  revizijskih jaškov DN 800 z asimetričnim konusom 800/600,  ter obdelavo mulde in priključkov.</t>
  </si>
  <si>
    <t>Črpanje vode iz jarkov med izkopom in montažo s črpalko kapacitete do 1 l/s(Obračun po dejansko porabljenem času)</t>
  </si>
  <si>
    <t>1.4.</t>
  </si>
  <si>
    <t>1.5.</t>
  </si>
  <si>
    <t>3.4.</t>
  </si>
  <si>
    <t>4.3.</t>
  </si>
  <si>
    <t>-kanal F</t>
  </si>
  <si>
    <t>-kanal M</t>
  </si>
  <si>
    <t>Dobava in zasip kanalizacijskih cevi in jaškov z drobljencem-jalovino, ter komprimiranje v plasteh po 30 cm (pod voznimi površinami)</t>
  </si>
  <si>
    <t>Rušenje obstoječega asfalta debeline do 8 cm, z nakladanjem in odvozom v deponijo do 5km</t>
  </si>
  <si>
    <t>Zarezovanje obstoječega sfalta debeline do 8 cm</t>
  </si>
  <si>
    <t>1.6.</t>
  </si>
  <si>
    <t>Dobava in vgradnja pokrova iz litega železa nosilnosti 400 kN vključno z AB obročem in gumi tesnilom, brez odprtin, preseka 600mm-pod voznimi površinami</t>
  </si>
  <si>
    <t>Izdelava priklopa na obstoječi jašek za betonsko cen DN 600</t>
  </si>
  <si>
    <r>
      <t>m</t>
    </r>
    <r>
      <rPr>
        <vertAlign val="superscript"/>
        <sz val="10"/>
        <rFont val="Arial CE"/>
        <family val="2"/>
      </rPr>
      <t>2</t>
    </r>
  </si>
  <si>
    <t>Ponovno asfaltiranje cestnih površin po TSC 06.300/06.410:2009 (občinska cesta) v sestavi:</t>
  </si>
  <si>
    <t xml:space="preserve"> - izdelava nosilne bituminizirane zmesi AC 22 base B50/70 A3 v debelini 5 cm</t>
  </si>
  <si>
    <t xml:space="preserve"> - izdelava obrabne in zaporne plasti bituminizirane zmesi AC 11 surf B50/70 A3 v debelini 3 cm</t>
  </si>
  <si>
    <r>
      <t>m</t>
    </r>
    <r>
      <rPr>
        <vertAlign val="superscript"/>
        <sz val="10"/>
        <rFont val="Arial CE"/>
        <family val="2"/>
      </rPr>
      <t>2</t>
    </r>
  </si>
  <si>
    <t>Strojni izkop jarkov v III(80%), IV(10%) ter V(10%) ktg za kanalizacijo v suhem terenu , širine 1.0 do 2.5 m globine do 3.5 m, naklon brežin 75°, z nakladanjem na prevozno sredstvo in odvozom na deponijo na razdalji do 10 km</t>
  </si>
  <si>
    <t>Planiranje tamponskega planuma ceste z natančnostjo +- 1cm z uvaljanjem - z dobavo materiala</t>
  </si>
  <si>
    <t>DDV 22%</t>
  </si>
  <si>
    <t>3.2.</t>
  </si>
  <si>
    <t>3.3.</t>
  </si>
  <si>
    <t>Dobava in polaganje PVC kanalizacijskih cevi SN4 DN200  na betonsko posteljico debeline 10cm s polnim obbetoniranjem po detajlu (0.20 m3/m)</t>
  </si>
  <si>
    <t>Dobava in polaganje PVC kanalizacijskih cevi SN4 DN300  na betonsko posteljico debeline 10cm s polnim obbetoniranjem po detajlu (0.25 m3/m)</t>
  </si>
  <si>
    <t>Dobava in polaganje PVC kanalizacijskih cevi SN4 DN400  na betonsko posteljico debeline 10cm s polnim obbetoniranjem po detajlu (0.35 m3/m)</t>
  </si>
  <si>
    <t xml:space="preserve">Dobava in montaža prefabriciranega poliesterskega jaška svetlega premera 600 mm, vključno z muldo in vtokom in iztokom in posteljico iz betona </t>
  </si>
  <si>
    <t>Dobava in vgradnja dodatnega priključka na poliesterskem jašku za cev DN 200</t>
  </si>
  <si>
    <t>3.5.</t>
  </si>
  <si>
    <t>3.6.</t>
  </si>
  <si>
    <t>3.7.</t>
  </si>
  <si>
    <t>3.9.</t>
  </si>
  <si>
    <t>3.10.</t>
  </si>
  <si>
    <t xml:space="preserve">Dobava in montaža prefabriciranega poliesterskega jaška svetlega premera 1000 mm, vključno z muldo in vtokom in iztokom in posteljico iz betona </t>
  </si>
  <si>
    <t>Dobava in montaža betonskih  revizijskih jaškov DN 600,  z obdelavo mulde in priključkov.</t>
  </si>
  <si>
    <t>`-globine do 2,50 m</t>
  </si>
  <si>
    <t>`-globine do 2,00 m</t>
  </si>
  <si>
    <t>`-globine do 1,50 m</t>
  </si>
  <si>
    <t xml:space="preserve">KANALIZACIJA  NA LIVADI 2 </t>
  </si>
  <si>
    <t xml:space="preserve">Ročni izkop z odmetom na rob, globine do 2 m, na križanjih z ostalimi komunalnimi vodi </t>
  </si>
  <si>
    <t>Izdelava priključka na obstoječi  AB jašek, za PVC ali PEHD cev do 200 mm</t>
  </si>
</sst>
</file>

<file path=xl/styles.xml><?xml version="1.0" encoding="utf-8"?>
<styleSheet xmlns="http://schemas.openxmlformats.org/spreadsheetml/2006/main">
  <numFmts count="15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_S_I_T"/>
    <numFmt numFmtId="165" formatCode="#,##0\ &quot;SIT&quot;"/>
    <numFmt numFmtId="166" formatCode="#,##0.0\ _S_I_T"/>
    <numFmt numFmtId="167" formatCode="#,##0.00\ _S_I_T"/>
    <numFmt numFmtId="168" formatCode="0.0E+00"/>
    <numFmt numFmtId="169" formatCode="dd/mm/yyyy"/>
    <numFmt numFmtId="170" formatCode="000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i/>
      <sz val="14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49" fontId="0" fillId="0" borderId="0" xfId="0" applyAlignment="1">
      <alignment/>
    </xf>
    <xf numFmtId="4" fontId="0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right"/>
    </xf>
    <xf numFmtId="49" fontId="3" fillId="0" borderId="2" xfId="0" applyFont="1" applyBorder="1" applyAlignment="1">
      <alignment/>
    </xf>
    <xf numFmtId="4" fontId="3" fillId="0" borderId="2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49" fontId="3" fillId="0" borderId="4" xfId="0" applyFont="1" applyBorder="1" applyAlignment="1">
      <alignment/>
    </xf>
    <xf numFmtId="4" fontId="3" fillId="0" borderId="4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49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49" fontId="3" fillId="0" borderId="7" xfId="0" applyFont="1" applyBorder="1" applyAlignment="1">
      <alignment/>
    </xf>
    <xf numFmtId="4" fontId="3" fillId="0" borderId="7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49" fontId="3" fillId="0" borderId="9" xfId="0" applyFont="1" applyBorder="1" applyAlignment="1">
      <alignment/>
    </xf>
    <xf numFmtId="4" fontId="3" fillId="0" borderId="9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1" fillId="0" borderId="0" xfId="0" applyFont="1" applyAlignment="1">
      <alignment wrapText="1"/>
    </xf>
    <xf numFmtId="49" fontId="3" fillId="0" borderId="2" xfId="0" applyFont="1" applyBorder="1" applyAlignment="1">
      <alignment wrapText="1"/>
    </xf>
    <xf numFmtId="49" fontId="3" fillId="0" borderId="4" xfId="0" applyFont="1" applyBorder="1" applyAlignment="1">
      <alignment wrapText="1"/>
    </xf>
    <xf numFmtId="49" fontId="3" fillId="0" borderId="0" xfId="0" applyFont="1" applyBorder="1" applyAlignment="1">
      <alignment wrapText="1"/>
    </xf>
    <xf numFmtId="49" fontId="3" fillId="0" borderId="7" xfId="0" applyFont="1" applyFill="1" applyBorder="1" applyAlignment="1">
      <alignment wrapText="1"/>
    </xf>
    <xf numFmtId="49" fontId="3" fillId="0" borderId="9" xfId="0" applyFont="1" applyBorder="1" applyAlignment="1">
      <alignment wrapText="1"/>
    </xf>
    <xf numFmtId="49" fontId="1" fillId="0" borderId="11" xfId="0" applyFont="1" applyBorder="1" applyAlignment="1">
      <alignment wrapText="1"/>
    </xf>
    <xf numFmtId="49" fontId="3" fillId="0" borderId="12" xfId="0" applyFont="1" applyBorder="1" applyAlignment="1">
      <alignment vertical="top"/>
    </xf>
    <xf numFmtId="49" fontId="3" fillId="0" borderId="13" xfId="0" applyFont="1" applyBorder="1" applyAlignment="1">
      <alignment vertical="top"/>
    </xf>
    <xf numFmtId="49" fontId="3" fillId="0" borderId="14" xfId="0" applyFont="1" applyBorder="1" applyAlignment="1">
      <alignment vertical="top"/>
    </xf>
    <xf numFmtId="49" fontId="3" fillId="0" borderId="15" xfId="0" applyFont="1" applyBorder="1" applyAlignment="1">
      <alignment vertical="top"/>
    </xf>
    <xf numFmtId="49" fontId="3" fillId="0" borderId="16" xfId="0" applyFont="1" applyBorder="1" applyAlignment="1">
      <alignment vertical="top"/>
    </xf>
    <xf numFmtId="49" fontId="1" fillId="0" borderId="0" xfId="0" applyFont="1" applyAlignment="1">
      <alignment vertical="top"/>
    </xf>
    <xf numFmtId="49" fontId="3" fillId="0" borderId="0" xfId="0" applyFont="1" applyBorder="1" applyAlignment="1">
      <alignment vertical="top"/>
    </xf>
    <xf numFmtId="49" fontId="5" fillId="0" borderId="0" xfId="0" applyFont="1" applyBorder="1" applyAlignment="1">
      <alignment wrapText="1"/>
    </xf>
    <xf numFmtId="2" fontId="0" fillId="0" borderId="0" xfId="0" applyNumberFormat="1" applyFont="1" applyAlignment="1">
      <alignment/>
    </xf>
    <xf numFmtId="49" fontId="0" fillId="0" borderId="0" xfId="0" applyFont="1" applyAlignment="1">
      <alignment/>
    </xf>
    <xf numFmtId="49" fontId="0" fillId="0" borderId="0" xfId="0" applyFont="1" applyAlignment="1">
      <alignment vertical="top"/>
    </xf>
    <xf numFmtId="49" fontId="0" fillId="0" borderId="0" xfId="0" applyFont="1" applyAlignment="1">
      <alignment wrapText="1"/>
    </xf>
    <xf numFmtId="168" fontId="0" fillId="0" borderId="0" xfId="0" applyNumberFormat="1" applyFont="1" applyAlignment="1" applyProtection="1">
      <alignment vertical="top"/>
      <protection locked="0"/>
    </xf>
    <xf numFmtId="1" fontId="0" fillId="0" borderId="0" xfId="0" applyNumberFormat="1" applyFont="1" applyAlignment="1">
      <alignment vertical="top"/>
    </xf>
    <xf numFmtId="49" fontId="0" fillId="0" borderId="0" xfId="0" applyFont="1" applyAlignment="1" quotePrefix="1">
      <alignment wrapText="1"/>
    </xf>
    <xf numFmtId="16" fontId="0" fillId="0" borderId="0" xfId="0" applyNumberFormat="1" applyFont="1" applyAlignment="1">
      <alignment vertical="top"/>
    </xf>
    <xf numFmtId="49" fontId="0" fillId="0" borderId="4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170" fontId="0" fillId="0" borderId="0" xfId="0" applyNumberFormat="1" applyFont="1" applyAlignment="1">
      <alignment wrapText="1"/>
    </xf>
    <xf numFmtId="49" fontId="1" fillId="0" borderId="0" xfId="0" applyFont="1" applyBorder="1" applyAlignment="1">
      <alignment wrapText="1"/>
    </xf>
    <xf numFmtId="49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9" fontId="0" fillId="0" borderId="0" xfId="0" applyAlignment="1">
      <alignment wrapText="1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9" fontId="0" fillId="0" borderId="0" xfId="0" applyNumberFormat="1" applyAlignment="1" quotePrefix="1">
      <alignment wrapText="1"/>
    </xf>
    <xf numFmtId="49" fontId="0" fillId="0" borderId="0" xfId="0" applyNumberFormat="1" applyAlignment="1">
      <alignment wrapText="1"/>
    </xf>
    <xf numFmtId="49" fontId="2" fillId="0" borderId="0" xfId="0" applyFont="1" applyAlignment="1">
      <alignment horizontal="center" wrapText="1"/>
    </xf>
    <xf numFmtId="49" fontId="4" fillId="0" borderId="0" xfId="0" applyFont="1" applyAlignment="1">
      <alignment horizontal="center" wrapText="1"/>
    </xf>
    <xf numFmtId="49" fontId="0" fillId="0" borderId="0" xfId="0" applyFont="1" applyAlignment="1">
      <alignment horizontal="center" vertical="top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zoomScaleSheetLayoutView="100" workbookViewId="0" topLeftCell="A1">
      <selection activeCell="E119" sqref="E119"/>
    </sheetView>
  </sheetViews>
  <sheetFormatPr defaultColWidth="9.00390625" defaultRowHeight="12.75"/>
  <cols>
    <col min="1" max="1" width="5.25390625" style="36" customWidth="1"/>
    <col min="2" max="2" width="27.375" style="37" customWidth="1"/>
    <col min="3" max="3" width="9.25390625" style="35" customWidth="1"/>
    <col min="4" max="4" width="15.375" style="1" customWidth="1"/>
    <col min="5" max="5" width="11.75390625" style="1" customWidth="1"/>
    <col min="6" max="6" width="26.625" style="1" customWidth="1"/>
    <col min="7" max="7" width="18.00390625" style="34" customWidth="1"/>
    <col min="8" max="16384" width="9.125" style="35" customWidth="1"/>
  </cols>
  <sheetData>
    <row r="1" spans="1:6" ht="18.75" customHeight="1">
      <c r="A1" s="59" t="s">
        <v>85</v>
      </c>
      <c r="B1" s="59"/>
      <c r="C1" s="59"/>
      <c r="D1" s="59"/>
      <c r="E1" s="59"/>
      <c r="F1" s="59"/>
    </row>
    <row r="2" spans="1:6" ht="12.75">
      <c r="A2" s="60"/>
      <c r="B2" s="60"/>
      <c r="C2" s="60"/>
      <c r="D2" s="60"/>
      <c r="E2" s="60"/>
      <c r="F2" s="60"/>
    </row>
    <row r="3" spans="1:6" ht="18" customHeight="1">
      <c r="A3" s="58" t="s">
        <v>44</v>
      </c>
      <c r="B3" s="58"/>
      <c r="C3" s="58"/>
      <c r="D3" s="58"/>
      <c r="E3" s="58"/>
      <c r="F3" s="58"/>
    </row>
    <row r="4" ht="13.5" thickBot="1"/>
    <row r="5" spans="1:6" ht="15">
      <c r="A5" s="26" t="s">
        <v>0</v>
      </c>
      <c r="B5" s="20" t="s">
        <v>1</v>
      </c>
      <c r="C5" s="4"/>
      <c r="D5" s="5"/>
      <c r="E5" s="5"/>
      <c r="F5" s="6">
        <f>+F37</f>
        <v>0</v>
      </c>
    </row>
    <row r="6" spans="1:6" ht="15">
      <c r="A6" s="27" t="s">
        <v>2</v>
      </c>
      <c r="B6" s="21" t="s">
        <v>3</v>
      </c>
      <c r="C6" s="7"/>
      <c r="D6" s="8"/>
      <c r="E6" s="8"/>
      <c r="F6" s="9">
        <f>+F65</f>
        <v>0</v>
      </c>
    </row>
    <row r="7" spans="1:6" ht="30">
      <c r="A7" s="28" t="s">
        <v>4</v>
      </c>
      <c r="B7" s="22" t="s">
        <v>5</v>
      </c>
      <c r="C7" s="10"/>
      <c r="D7" s="11"/>
      <c r="E7" s="11"/>
      <c r="F7" s="12">
        <f>F104</f>
        <v>0</v>
      </c>
    </row>
    <row r="8" spans="1:6" ht="15">
      <c r="A8" s="27" t="s">
        <v>6</v>
      </c>
      <c r="B8" s="21" t="s">
        <v>7</v>
      </c>
      <c r="C8" s="7"/>
      <c r="D8" s="8"/>
      <c r="E8" s="8"/>
      <c r="F8" s="9">
        <f>+F122</f>
        <v>0</v>
      </c>
    </row>
    <row r="9" spans="1:6" ht="30.75" thickBot="1">
      <c r="A9" s="29" t="s">
        <v>37</v>
      </c>
      <c r="B9" s="23" t="s">
        <v>38</v>
      </c>
      <c r="C9" s="13"/>
      <c r="D9" s="14"/>
      <c r="E9" s="14"/>
      <c r="F9" s="15">
        <f>SUM(F5:F8)*0.1</f>
        <v>0</v>
      </c>
    </row>
    <row r="10" spans="1:6" ht="15.75" thickTop="1">
      <c r="A10" s="28"/>
      <c r="B10" s="22" t="s">
        <v>18</v>
      </c>
      <c r="C10" s="10"/>
      <c r="D10" s="11"/>
      <c r="E10" s="11"/>
      <c r="F10" s="12">
        <f>SUM(F5:F9)</f>
        <v>0</v>
      </c>
    </row>
    <row r="11" spans="1:6" ht="15">
      <c r="A11" s="27"/>
      <c r="B11" s="21" t="s">
        <v>67</v>
      </c>
      <c r="C11" s="7"/>
      <c r="D11" s="8"/>
      <c r="E11" s="8"/>
      <c r="F11" s="9">
        <f>0.22*F10</f>
        <v>0</v>
      </c>
    </row>
    <row r="12" spans="1:6" ht="15.75" thickBot="1">
      <c r="A12" s="30"/>
      <c r="B12" s="24" t="s">
        <v>31</v>
      </c>
      <c r="C12" s="16"/>
      <c r="D12" s="17"/>
      <c r="E12" s="17"/>
      <c r="F12" s="18">
        <f>F11+F10</f>
        <v>0</v>
      </c>
    </row>
    <row r="13" spans="1:6" ht="15">
      <c r="A13" s="32"/>
      <c r="B13" s="22"/>
      <c r="C13" s="10"/>
      <c r="D13" s="11"/>
      <c r="E13" s="11"/>
      <c r="F13" s="11"/>
    </row>
    <row r="14" spans="1:6" ht="15">
      <c r="A14" s="32"/>
      <c r="B14" s="33"/>
      <c r="C14" s="10"/>
      <c r="D14" s="11"/>
      <c r="E14" s="11"/>
      <c r="F14" s="11"/>
    </row>
    <row r="15" spans="1:6" ht="15">
      <c r="A15" s="32"/>
      <c r="B15" s="22"/>
      <c r="C15" s="10"/>
      <c r="D15" s="11"/>
      <c r="E15" s="11"/>
      <c r="F15" s="11"/>
    </row>
    <row r="16" spans="1:2" ht="12.75">
      <c r="A16" s="31" t="s">
        <v>0</v>
      </c>
      <c r="B16" s="19" t="s">
        <v>8</v>
      </c>
    </row>
    <row r="18" spans="1:2" ht="25.5">
      <c r="A18" s="38" t="s">
        <v>19</v>
      </c>
      <c r="B18" s="37" t="s">
        <v>9</v>
      </c>
    </row>
    <row r="19" spans="1:6" ht="12.75">
      <c r="A19" s="39"/>
      <c r="B19" s="40" t="s">
        <v>52</v>
      </c>
      <c r="C19" s="35" t="s">
        <v>10</v>
      </c>
      <c r="D19" s="1">
        <v>195</v>
      </c>
      <c r="F19" s="1">
        <f>+D19*E19</f>
        <v>0</v>
      </c>
    </row>
    <row r="20" spans="1:6" ht="12.75">
      <c r="A20" s="39"/>
      <c r="B20" s="37" t="s">
        <v>53</v>
      </c>
      <c r="C20" s="35" t="s">
        <v>10</v>
      </c>
      <c r="D20" s="1">
        <v>110</v>
      </c>
      <c r="F20" s="1">
        <f>+D20*E20</f>
        <v>0</v>
      </c>
    </row>
    <row r="21" ht="12.75">
      <c r="A21" s="39"/>
    </row>
    <row r="22" spans="1:2" ht="25.5">
      <c r="A22" s="41" t="s">
        <v>28</v>
      </c>
      <c r="B22" s="37" t="s">
        <v>11</v>
      </c>
    </row>
    <row r="23" spans="2:6" ht="12.75">
      <c r="B23" s="37" t="s">
        <v>12</v>
      </c>
      <c r="F23" s="1">
        <f>E23</f>
        <v>0</v>
      </c>
    </row>
    <row r="25" spans="1:2" ht="38.25">
      <c r="A25" s="41" t="s">
        <v>20</v>
      </c>
      <c r="B25" s="37" t="s">
        <v>39</v>
      </c>
    </row>
    <row r="26" spans="2:6" ht="12.75">
      <c r="B26" s="40" t="s">
        <v>52</v>
      </c>
      <c r="C26" s="35" t="s">
        <v>14</v>
      </c>
      <c r="D26" s="1">
        <v>8</v>
      </c>
      <c r="F26" s="1">
        <f>+D26*E26</f>
        <v>0</v>
      </c>
    </row>
    <row r="27" spans="2:6" ht="12.75">
      <c r="B27" s="37" t="s">
        <v>53</v>
      </c>
      <c r="C27" s="35" t="s">
        <v>14</v>
      </c>
      <c r="D27" s="1">
        <v>4</v>
      </c>
      <c r="F27" s="1">
        <f>+D27*E27</f>
        <v>0</v>
      </c>
    </row>
    <row r="29" spans="1:2" ht="51">
      <c r="A29" s="41" t="s">
        <v>48</v>
      </c>
      <c r="B29" s="37" t="s">
        <v>55</v>
      </c>
    </row>
    <row r="30" spans="2:6" ht="12.75">
      <c r="B30" s="40"/>
      <c r="C30" s="35" t="s">
        <v>13</v>
      </c>
      <c r="D30" s="1">
        <v>250</v>
      </c>
      <c r="F30" s="1">
        <f>+D30*E30</f>
        <v>0</v>
      </c>
    </row>
    <row r="31" spans="1:2" ht="38.25">
      <c r="A31" s="36" t="s">
        <v>49</v>
      </c>
      <c r="B31" s="37" t="s">
        <v>87</v>
      </c>
    </row>
    <row r="32" spans="3:6" ht="12.75">
      <c r="C32" s="35" t="s">
        <v>14</v>
      </c>
      <c r="D32" s="1">
        <v>2</v>
      </c>
      <c r="F32" s="1">
        <f>E32*D32</f>
        <v>0</v>
      </c>
    </row>
    <row r="34" spans="1:6" ht="25.5">
      <c r="A34" s="36" t="s">
        <v>57</v>
      </c>
      <c r="B34" s="37" t="s">
        <v>56</v>
      </c>
      <c r="C34" s="35" t="s">
        <v>10</v>
      </c>
      <c r="D34" s="1">
        <v>200</v>
      </c>
      <c r="F34" s="1">
        <f>+D34*E34</f>
        <v>0</v>
      </c>
    </row>
    <row r="37" spans="2:6" ht="12.75">
      <c r="B37" s="25" t="s">
        <v>24</v>
      </c>
      <c r="C37" s="42"/>
      <c r="D37" s="43"/>
      <c r="E37" s="43"/>
      <c r="F37" s="3">
        <f>SUM(F19:F34)</f>
        <v>0</v>
      </c>
    </row>
    <row r="38" spans="2:6" ht="12.75">
      <c r="B38" s="46"/>
      <c r="C38" s="47"/>
      <c r="D38" s="48"/>
      <c r="E38" s="48"/>
      <c r="F38" s="49"/>
    </row>
    <row r="39" spans="2:6" ht="12.75">
      <c r="B39" s="46"/>
      <c r="C39" s="47"/>
      <c r="D39" s="48"/>
      <c r="E39" s="48"/>
      <c r="F39" s="49"/>
    </row>
    <row r="40" spans="2:6" ht="12.75">
      <c r="B40" s="46"/>
      <c r="C40" s="47"/>
      <c r="D40" s="48"/>
      <c r="E40" s="48"/>
      <c r="F40" s="49"/>
    </row>
    <row r="41" spans="1:2" ht="12.75">
      <c r="A41" s="31" t="s">
        <v>2</v>
      </c>
      <c r="B41" s="19" t="s">
        <v>15</v>
      </c>
    </row>
    <row r="43" spans="1:2" ht="102">
      <c r="A43" s="36" t="s">
        <v>21</v>
      </c>
      <c r="B43" s="37" t="s">
        <v>65</v>
      </c>
    </row>
    <row r="44" spans="2:8" ht="12.75">
      <c r="B44" s="40" t="s">
        <v>52</v>
      </c>
      <c r="C44" s="35" t="s">
        <v>16</v>
      </c>
      <c r="D44" s="1">
        <v>650</v>
      </c>
      <c r="F44" s="1">
        <f>E44*D44</f>
        <v>0</v>
      </c>
      <c r="H44" s="44"/>
    </row>
    <row r="45" spans="2:8" ht="12.75">
      <c r="B45" s="37" t="s">
        <v>53</v>
      </c>
      <c r="C45" s="35" t="s">
        <v>16</v>
      </c>
      <c r="D45" s="1">
        <v>220</v>
      </c>
      <c r="F45" s="1">
        <f>E45*D45</f>
        <v>0</v>
      </c>
      <c r="H45" s="44"/>
    </row>
    <row r="47" spans="1:2" ht="43.5" customHeight="1">
      <c r="A47" s="36" t="s">
        <v>22</v>
      </c>
      <c r="B47" s="37" t="s">
        <v>86</v>
      </c>
    </row>
    <row r="48" spans="2:6" ht="12.75">
      <c r="B48" s="40"/>
      <c r="C48" s="35" t="s">
        <v>16</v>
      </c>
      <c r="D48" s="1">
        <v>5</v>
      </c>
      <c r="F48" s="1">
        <f>+D48*E48</f>
        <v>0</v>
      </c>
    </row>
    <row r="50" spans="1:2" ht="51">
      <c r="A50" s="36" t="s">
        <v>32</v>
      </c>
      <c r="B50" s="37" t="s">
        <v>47</v>
      </c>
    </row>
    <row r="51" spans="3:6" ht="12.75">
      <c r="C51" s="35" t="s">
        <v>17</v>
      </c>
      <c r="D51" s="1">
        <v>2</v>
      </c>
      <c r="F51" s="1">
        <f>+D51*E51</f>
        <v>0</v>
      </c>
    </row>
    <row r="53" spans="1:2" ht="38.25">
      <c r="A53" s="36" t="s">
        <v>33</v>
      </c>
      <c r="B53" s="37" t="s">
        <v>45</v>
      </c>
    </row>
    <row r="54" spans="2:6" ht="12.75">
      <c r="B54" s="40" t="s">
        <v>52</v>
      </c>
      <c r="C54" s="35" t="s">
        <v>13</v>
      </c>
      <c r="D54" s="1">
        <v>117</v>
      </c>
      <c r="F54" s="1">
        <f>+D54*E54</f>
        <v>0</v>
      </c>
    </row>
    <row r="55" spans="2:6" ht="12.75">
      <c r="B55" s="37" t="s">
        <v>53</v>
      </c>
      <c r="C55" s="35" t="s">
        <v>13</v>
      </c>
      <c r="D55" s="1">
        <v>77</v>
      </c>
      <c r="F55" s="1">
        <f>+D55*E55</f>
        <v>0</v>
      </c>
    </row>
    <row r="57" spans="1:2" ht="63.75">
      <c r="A57" s="36" t="s">
        <v>34</v>
      </c>
      <c r="B57" s="37" t="s">
        <v>54</v>
      </c>
    </row>
    <row r="58" spans="2:6" ht="12.75">
      <c r="B58" s="40" t="s">
        <v>52</v>
      </c>
      <c r="C58" s="35" t="s">
        <v>16</v>
      </c>
      <c r="D58" s="1">
        <v>700</v>
      </c>
      <c r="F58" s="1">
        <f>+D58*E58</f>
        <v>0</v>
      </c>
    </row>
    <row r="59" spans="2:6" ht="12.75">
      <c r="B59" s="37" t="s">
        <v>53</v>
      </c>
      <c r="C59" s="35" t="s">
        <v>16</v>
      </c>
      <c r="D59" s="1">
        <v>240</v>
      </c>
      <c r="F59" s="1">
        <f>+D59*E59</f>
        <v>0</v>
      </c>
    </row>
    <row r="61" spans="1:2" ht="51">
      <c r="A61" s="36" t="s">
        <v>29</v>
      </c>
      <c r="B61" s="37" t="s">
        <v>40</v>
      </c>
    </row>
    <row r="62" spans="2:6" ht="12.75">
      <c r="B62" s="40"/>
      <c r="C62" s="35" t="s">
        <v>13</v>
      </c>
      <c r="D62" s="1">
        <v>100</v>
      </c>
      <c r="F62" s="1">
        <f>+D62*E62</f>
        <v>0</v>
      </c>
    </row>
    <row r="63" ht="12.75">
      <c r="B63" s="40"/>
    </row>
    <row r="65" spans="2:6" ht="12.75">
      <c r="B65" s="25" t="s">
        <v>25</v>
      </c>
      <c r="C65" s="42"/>
      <c r="D65" s="43"/>
      <c r="E65" s="43"/>
      <c r="F65" s="3">
        <f>SUM(F43:F64)</f>
        <v>0</v>
      </c>
    </row>
    <row r="67" spans="1:2" ht="25.5">
      <c r="A67" s="31" t="s">
        <v>4</v>
      </c>
      <c r="B67" s="19" t="s">
        <v>5</v>
      </c>
    </row>
    <row r="68" spans="1:2" ht="12.75">
      <c r="A68" s="31"/>
      <c r="B68" s="19"/>
    </row>
    <row r="69" spans="1:2" ht="66.75" customHeight="1">
      <c r="A69" s="36" t="s">
        <v>35</v>
      </c>
      <c r="B69" s="37" t="s">
        <v>70</v>
      </c>
    </row>
    <row r="70" spans="2:6" ht="12.75">
      <c r="B70" s="40" t="s">
        <v>52</v>
      </c>
      <c r="C70" s="35" t="s">
        <v>10</v>
      </c>
      <c r="D70" s="1">
        <v>195</v>
      </c>
      <c r="F70" s="1">
        <f>+D70*E70</f>
        <v>0</v>
      </c>
    </row>
    <row r="72" spans="1:2" ht="66.75" customHeight="1">
      <c r="A72" s="36" t="s">
        <v>68</v>
      </c>
      <c r="B72" s="37" t="s">
        <v>71</v>
      </c>
    </row>
    <row r="73" spans="2:6" ht="12.75">
      <c r="B73" s="40" t="s">
        <v>53</v>
      </c>
      <c r="C73" s="35" t="s">
        <v>10</v>
      </c>
      <c r="D73" s="1">
        <v>82</v>
      </c>
      <c r="F73" s="1">
        <f>+D73*E73</f>
        <v>0</v>
      </c>
    </row>
    <row r="75" spans="1:2" ht="66.75" customHeight="1">
      <c r="A75" s="36" t="s">
        <v>69</v>
      </c>
      <c r="B75" s="37" t="s">
        <v>72</v>
      </c>
    </row>
    <row r="76" spans="2:6" ht="12.75">
      <c r="B76" s="40" t="s">
        <v>53</v>
      </c>
      <c r="C76" s="35" t="s">
        <v>10</v>
      </c>
      <c r="D76" s="1">
        <v>28</v>
      </c>
      <c r="F76" s="1">
        <f>+D76*E76</f>
        <v>0</v>
      </c>
    </row>
    <row r="78" spans="1:2" ht="76.5">
      <c r="A78" s="36" t="s">
        <v>50</v>
      </c>
      <c r="B78" s="37" t="s">
        <v>73</v>
      </c>
    </row>
    <row r="79" spans="2:6" ht="12.75">
      <c r="B79" s="37" t="s">
        <v>83</v>
      </c>
      <c r="C79" s="35" t="s">
        <v>14</v>
      </c>
      <c r="D79" s="1">
        <v>6</v>
      </c>
      <c r="F79" s="1">
        <f>+D79*E79</f>
        <v>0</v>
      </c>
    </row>
    <row r="80" spans="2:6" ht="12.75">
      <c r="B80" s="37" t="s">
        <v>82</v>
      </c>
      <c r="C80" s="35" t="s">
        <v>14</v>
      </c>
      <c r="D80" s="1">
        <v>4</v>
      </c>
      <c r="F80" s="1">
        <f>+D80*E80</f>
        <v>0</v>
      </c>
    </row>
    <row r="82" spans="1:2" ht="76.5">
      <c r="A82" s="36" t="s">
        <v>75</v>
      </c>
      <c r="B82" s="37" t="s">
        <v>41</v>
      </c>
    </row>
    <row r="83" spans="2:6" ht="12.75">
      <c r="B83" s="37" t="s">
        <v>83</v>
      </c>
      <c r="C83" s="35" t="s">
        <v>14</v>
      </c>
      <c r="D83" s="1">
        <v>2</v>
      </c>
      <c r="F83" s="1">
        <f>+D83*E83</f>
        <v>0</v>
      </c>
    </row>
    <row r="84" spans="2:6" ht="12.75">
      <c r="B84" s="37" t="s">
        <v>82</v>
      </c>
      <c r="C84" s="35" t="s">
        <v>14</v>
      </c>
      <c r="D84" s="1">
        <v>1</v>
      </c>
      <c r="F84" s="1">
        <f>+D84*E84</f>
        <v>0</v>
      </c>
    </row>
    <row r="86" spans="1:2" ht="76.5">
      <c r="A86" s="36" t="s">
        <v>76</v>
      </c>
      <c r="B86" s="37" t="s">
        <v>80</v>
      </c>
    </row>
    <row r="87" spans="2:6" ht="12.75">
      <c r="B87" s="37" t="s">
        <v>82</v>
      </c>
      <c r="C87" s="35" t="s">
        <v>14</v>
      </c>
      <c r="D87" s="1">
        <v>1</v>
      </c>
      <c r="F87" s="1">
        <f>+D87*E87</f>
        <v>0</v>
      </c>
    </row>
    <row r="89" spans="1:2" ht="42.75" customHeight="1">
      <c r="A89" s="36" t="s">
        <v>77</v>
      </c>
      <c r="B89" s="45" t="s">
        <v>81</v>
      </c>
    </row>
    <row r="90" spans="2:6" ht="12.75">
      <c r="B90" s="37" t="s">
        <v>84</v>
      </c>
      <c r="C90" s="35" t="s">
        <v>14</v>
      </c>
      <c r="D90" s="1">
        <v>8</v>
      </c>
      <c r="F90" s="1">
        <f>+D90*E90</f>
        <v>0</v>
      </c>
    </row>
    <row r="92" spans="1:2" ht="63.75">
      <c r="A92" s="36" t="s">
        <v>42</v>
      </c>
      <c r="B92" s="45" t="s">
        <v>46</v>
      </c>
    </row>
    <row r="93" spans="2:6" ht="12.75">
      <c r="B93" s="37" t="s">
        <v>83</v>
      </c>
      <c r="C93" s="35" t="s">
        <v>14</v>
      </c>
      <c r="D93" s="1">
        <v>2</v>
      </c>
      <c r="F93" s="1">
        <f>+D93*E93</f>
        <v>0</v>
      </c>
    </row>
    <row r="95" spans="1:7" ht="66.75" customHeight="1">
      <c r="A95" s="36" t="s">
        <v>78</v>
      </c>
      <c r="B95" s="37" t="s">
        <v>58</v>
      </c>
      <c r="G95" s="35"/>
    </row>
    <row r="96" spans="2:7" ht="12.75">
      <c r="B96" s="40"/>
      <c r="C96" s="35" t="s">
        <v>14</v>
      </c>
      <c r="D96" s="1">
        <v>24</v>
      </c>
      <c r="F96" s="1">
        <f>+D96*E96</f>
        <v>0</v>
      </c>
      <c r="G96" s="35"/>
    </row>
    <row r="98" spans="1:2" ht="29.25" customHeight="1">
      <c r="A98" s="36" t="s">
        <v>79</v>
      </c>
      <c r="B98" s="37" t="s">
        <v>59</v>
      </c>
    </row>
    <row r="99" spans="2:6" ht="12.75">
      <c r="B99" s="40"/>
      <c r="C99" s="35" t="s">
        <v>14</v>
      </c>
      <c r="D99" s="1">
        <v>2</v>
      </c>
      <c r="F99" s="1">
        <f>+D99*E99</f>
        <v>0</v>
      </c>
    </row>
    <row r="100" ht="14.25" customHeight="1">
      <c r="B100" s="40"/>
    </row>
    <row r="101" spans="1:2" ht="40.5" customHeight="1">
      <c r="A101" s="36" t="s">
        <v>43</v>
      </c>
      <c r="B101" s="37" t="s">
        <v>74</v>
      </c>
    </row>
    <row r="102" spans="3:6" ht="13.5" customHeight="1">
      <c r="C102" s="35" t="s">
        <v>14</v>
      </c>
      <c r="D102" s="1">
        <v>5</v>
      </c>
      <c r="F102" s="1">
        <f>E102*D102</f>
        <v>0</v>
      </c>
    </row>
    <row r="103" ht="12.75" customHeight="1"/>
    <row r="104" spans="2:6" ht="25.5">
      <c r="B104" s="25" t="s">
        <v>26</v>
      </c>
      <c r="C104" s="42"/>
      <c r="D104" s="43"/>
      <c r="E104" s="43"/>
      <c r="F104" s="3">
        <f>SUM(F69:F103)</f>
        <v>0</v>
      </c>
    </row>
    <row r="105" spans="2:6" ht="12.75">
      <c r="B105" s="46"/>
      <c r="C105" s="47"/>
      <c r="D105" s="48"/>
      <c r="E105" s="48"/>
      <c r="F105" s="49"/>
    </row>
    <row r="106" spans="2:6" ht="12.75">
      <c r="B106" s="46"/>
      <c r="C106" s="47"/>
      <c r="D106" s="48"/>
      <c r="E106" s="48"/>
      <c r="F106" s="49"/>
    </row>
    <row r="107" spans="2:6" ht="12.75">
      <c r="B107" s="19"/>
      <c r="F107" s="2"/>
    </row>
    <row r="108" spans="1:2" ht="12.75">
      <c r="A108" s="31" t="s">
        <v>6</v>
      </c>
      <c r="B108" s="19" t="s">
        <v>7</v>
      </c>
    </row>
    <row r="110" spans="1:6" ht="51">
      <c r="A110" s="36" t="s">
        <v>23</v>
      </c>
      <c r="B110" s="50" t="s">
        <v>66</v>
      </c>
      <c r="C110"/>
      <c r="D110" s="51"/>
      <c r="E110" s="51"/>
      <c r="F110" s="51"/>
    </row>
    <row r="111" spans="2:6" ht="14.25">
      <c r="B111" s="52"/>
      <c r="C111" t="s">
        <v>60</v>
      </c>
      <c r="D111" s="51">
        <v>250</v>
      </c>
      <c r="E111" s="53"/>
      <c r="F111" s="1">
        <f>+D111*E111</f>
        <v>0</v>
      </c>
    </row>
    <row r="112" ht="12" customHeight="1"/>
    <row r="113" spans="1:6" ht="12" customHeight="1">
      <c r="A113" s="36" t="s">
        <v>30</v>
      </c>
      <c r="B113" s="57" t="s">
        <v>61</v>
      </c>
      <c r="C113" s="54"/>
      <c r="D113" s="55"/>
      <c r="E113" s="55"/>
      <c r="F113" s="55"/>
    </row>
    <row r="114" spans="2:6" ht="40.5" customHeight="1">
      <c r="B114" s="57" t="s">
        <v>62</v>
      </c>
      <c r="C114" s="54"/>
      <c r="D114" s="55"/>
      <c r="E114" s="55"/>
      <c r="F114" s="55"/>
    </row>
    <row r="115" spans="2:6" ht="38.25" customHeight="1">
      <c r="B115" s="57" t="s">
        <v>63</v>
      </c>
      <c r="C115" s="54"/>
      <c r="D115" s="55"/>
      <c r="E115" s="55"/>
      <c r="F115" s="55"/>
    </row>
    <row r="116" spans="2:6" ht="15.75" customHeight="1">
      <c r="B116" s="56"/>
      <c r="C116" s="54" t="s">
        <v>64</v>
      </c>
      <c r="D116" s="55">
        <v>250</v>
      </c>
      <c r="E116" s="53"/>
      <c r="F116" s="1">
        <f>+D116*E116</f>
        <v>0</v>
      </c>
    </row>
    <row r="117" ht="12" customHeight="1"/>
    <row r="118" spans="1:2" ht="25.5">
      <c r="A118" s="36" t="s">
        <v>51</v>
      </c>
      <c r="B118" s="37" t="s">
        <v>36</v>
      </c>
    </row>
    <row r="119" spans="2:6" ht="12.75">
      <c r="B119" s="37" t="s">
        <v>12</v>
      </c>
      <c r="F119" s="1">
        <f>E119</f>
        <v>0</v>
      </c>
    </row>
    <row r="122" spans="2:6" ht="12.75">
      <c r="B122" s="25" t="s">
        <v>27</v>
      </c>
      <c r="C122" s="42"/>
      <c r="D122" s="43"/>
      <c r="E122" s="43"/>
      <c r="F122" s="3">
        <f>SUM(F109:F121)</f>
        <v>0</v>
      </c>
    </row>
  </sheetData>
  <mergeCells count="3">
    <mergeCell ref="A3:F3"/>
    <mergeCell ref="A1:F1"/>
    <mergeCell ref="A2:F2"/>
  </mergeCells>
  <printOptions/>
  <pageMargins left="0.984251968503937" right="0.1968503937007874" top="0.7086614173228347" bottom="0.4724409448818898" header="0" footer="0"/>
  <pageSetup horizontalDpi="600" verticalDpi="600" orientation="portrait" paperSize="9" scale="89" r:id="rId1"/>
  <headerFooter alignWithMargins="0">
    <oddHeader>&amp;L&amp;8KANALIZACIJA OC pod letališčem</oddHeader>
    <oddFooter>&amp;C&amp;9stran&amp;P</oddFooter>
  </headerFooter>
  <rowBreaks count="4" manualBreakCount="4">
    <brk id="15" max="5" man="1"/>
    <brk id="40" max="5" man="1"/>
    <brk id="66" max="5" man="1"/>
    <brk id="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Valdi Černe</dc:creator>
  <cp:keywords/>
  <dc:description/>
  <cp:lastModifiedBy>doma</cp:lastModifiedBy>
  <cp:lastPrinted>2014-01-31T08:07:59Z</cp:lastPrinted>
  <dcterms:created xsi:type="dcterms:W3CDTF">1999-05-10T09:48:04Z</dcterms:created>
  <dcterms:modified xsi:type="dcterms:W3CDTF">2014-02-03T13:02:30Z</dcterms:modified>
  <cp:category/>
  <cp:version/>
  <cp:contentType/>
  <cp:contentStatus/>
</cp:coreProperties>
</file>