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S:\JAVNA NAROČILA\NAROČANJE, NAROČILA\VELIKA NAROČILA 4301\2020\4301-2-2020 Rusenje stavbe 3\"/>
    </mc:Choice>
  </mc:AlternateContent>
  <xr:revisionPtr revIDLastSave="0" documentId="13_ncr:1_{55227148-DD0E-4BD5-B8E9-F73AFFC1645D}" xr6:coauthVersionLast="43" xr6:coauthVersionMax="43" xr10:uidLastSave="{00000000-0000-0000-0000-000000000000}"/>
  <bookViews>
    <workbookView xWindow="-120" yWindow="-120" windowWidth="29040" windowHeight="15840" xr2:uid="{00000000-000D-0000-FFFF-FFFF00000000}"/>
  </bookViews>
  <sheets>
    <sheet name="Pripr. rusitvena in gradb. dela" sheetId="4" r:id="rId1"/>
  </sheets>
  <definedNames>
    <definedName name="Excel_BuiltIn_Print_Area_2">"#ref!"</definedName>
  </definedNames>
  <calcPr calcId="191029"/>
</workbook>
</file>

<file path=xl/calcChain.xml><?xml version="1.0" encoding="utf-8"?>
<calcChain xmlns="http://schemas.openxmlformats.org/spreadsheetml/2006/main">
  <c r="F44" i="4" l="1"/>
  <c r="F43" i="4"/>
  <c r="B11" i="4" l="1"/>
  <c r="B12" i="4"/>
  <c r="F97" i="4" l="1"/>
  <c r="F93" i="4"/>
  <c r="F96" i="4"/>
  <c r="F95" i="4"/>
  <c r="F98" i="4" l="1"/>
  <c r="F12" i="4" s="1"/>
  <c r="F42" i="4"/>
  <c r="F41" i="4"/>
  <c r="F45" i="4" l="1"/>
  <c r="B45" i="4"/>
  <c r="F7" i="4" l="1"/>
  <c r="F66" i="4"/>
  <c r="F82" i="4"/>
  <c r="F85" i="4"/>
  <c r="F84" i="4"/>
  <c r="F83" i="4"/>
  <c r="F81" i="4"/>
  <c r="F80" i="4"/>
  <c r="F79" i="4"/>
  <c r="F78" i="4"/>
  <c r="F77" i="4"/>
  <c r="F76" i="4"/>
  <c r="F75" i="4"/>
  <c r="F74" i="4"/>
  <c r="F73" i="4"/>
  <c r="F72" i="4"/>
  <c r="F71" i="4"/>
  <c r="F70" i="4"/>
  <c r="F69" i="4"/>
  <c r="F68" i="4"/>
  <c r="F67" i="4"/>
  <c r="F65" i="4"/>
  <c r="F62" i="4"/>
  <c r="F63" i="4"/>
  <c r="F64" i="4"/>
  <c r="F57" i="4"/>
  <c r="F58" i="4"/>
  <c r="F59" i="4"/>
  <c r="F60" i="4"/>
  <c r="F55" i="4"/>
  <c r="F54" i="4"/>
  <c r="F53" i="4"/>
  <c r="F52" i="4"/>
  <c r="F49" i="4"/>
  <c r="F50" i="4"/>
  <c r="F51" i="4"/>
  <c r="B86" i="4"/>
  <c r="F86" i="4" l="1"/>
  <c r="F8" i="4" s="1"/>
  <c r="F9" i="4" s="1"/>
  <c r="F10" i="4" l="1"/>
  <c r="F13" i="4" l="1"/>
  <c r="F14" i="4" l="1"/>
  <c r="F15" i="4" s="1"/>
</calcChain>
</file>

<file path=xl/sharedStrings.xml><?xml version="1.0" encoding="utf-8"?>
<sst xmlns="http://schemas.openxmlformats.org/spreadsheetml/2006/main" count="177" uniqueCount="128">
  <si>
    <t>pozicija</t>
  </si>
  <si>
    <t>opis postavke</t>
  </si>
  <si>
    <t>količina</t>
  </si>
  <si>
    <t>A.1</t>
  </si>
  <si>
    <t>PRIPRAVLJALNA DELA</t>
  </si>
  <si>
    <t>A.1.1</t>
  </si>
  <si>
    <t>kpl</t>
  </si>
  <si>
    <t>A.1.2</t>
  </si>
  <si>
    <t xml:space="preserve"> SKUPAJ</t>
  </si>
  <si>
    <t>A.2</t>
  </si>
  <si>
    <t>RUŠITVENA DELA</t>
  </si>
  <si>
    <t>A.2.1</t>
  </si>
  <si>
    <t>A.2.2</t>
  </si>
  <si>
    <t>A.2.3</t>
  </si>
  <si>
    <t>A.2.4</t>
  </si>
  <si>
    <t>A.2.5</t>
  </si>
  <si>
    <t>A.2.6</t>
  </si>
  <si>
    <t>A.2.7</t>
  </si>
  <si>
    <t>m1</t>
  </si>
  <si>
    <t>A.2.8</t>
  </si>
  <si>
    <t>A.2.9</t>
  </si>
  <si>
    <t>A.2.10</t>
  </si>
  <si>
    <t>m2</t>
  </si>
  <si>
    <t>A.2.11</t>
  </si>
  <si>
    <t>A.2.12</t>
  </si>
  <si>
    <t>A.2.13</t>
  </si>
  <si>
    <t>A.2.14</t>
  </si>
  <si>
    <t>A.2.15</t>
  </si>
  <si>
    <t>A.2.17</t>
  </si>
  <si>
    <t>A.2.18</t>
  </si>
  <si>
    <t>A.2.19</t>
  </si>
  <si>
    <t>A.2.20</t>
  </si>
  <si>
    <t>A.2.21</t>
  </si>
  <si>
    <t>A.2.22</t>
  </si>
  <si>
    <t>kos</t>
  </si>
  <si>
    <t>A.2.16</t>
  </si>
  <si>
    <t>m3</t>
  </si>
  <si>
    <t>A.2.23</t>
  </si>
  <si>
    <t>A.2.24</t>
  </si>
  <si>
    <t>A.2.25</t>
  </si>
  <si>
    <t>A.2.26</t>
  </si>
  <si>
    <t>A.2.27</t>
  </si>
  <si>
    <t>objekt:</t>
  </si>
  <si>
    <t>DDV 22 %</t>
  </si>
  <si>
    <t>SKUPAJ Z DDV</t>
  </si>
  <si>
    <t>A.2.28</t>
  </si>
  <si>
    <t>A.2.29</t>
  </si>
  <si>
    <t>EM</t>
  </si>
  <si>
    <t>cena/EM</t>
  </si>
  <si>
    <t>vrednost</t>
  </si>
  <si>
    <t>Izdelava varnostnega načrta z elaboratom ureditve gradbišča.</t>
  </si>
  <si>
    <t>Ureditev in organizacija gradbišča skladno z varnostnim načrtom in tehnologijo izvajalca del: - postavitev gradbiščne zaščitne ograje z vrati, postavitev gradbiščne table skladno s predpisi, postavitev opozorilnih tabel in prometne signalizacije skladno z načrtom, postavitev gradbiščnih kontejnerjev in sanitarij, ureditev skladiščne deponije, ureditev elektro in vodovodnega priključka. V ceni zajeti stroške postavitve in najema ves čas gradnje ter odstranitev po končanih delih.</t>
  </si>
  <si>
    <r>
      <t>velikosti do 2,00 m</t>
    </r>
    <r>
      <rPr>
        <vertAlign val="superscript"/>
        <sz val="12"/>
        <rFont val="ITC NovareseBU"/>
        <family val="3"/>
      </rPr>
      <t>2</t>
    </r>
    <r>
      <rPr>
        <sz val="12"/>
        <rFont val="ITC NovareseBU"/>
        <family val="3"/>
      </rPr>
      <t>/kos</t>
    </r>
  </si>
  <si>
    <r>
      <t>velikosti od 2,00 - 5,00 m</t>
    </r>
    <r>
      <rPr>
        <vertAlign val="superscript"/>
        <sz val="12"/>
        <rFont val="ITC NovareseBU"/>
        <family val="3"/>
      </rPr>
      <t>2</t>
    </r>
    <r>
      <rPr>
        <sz val="12"/>
        <rFont val="ITC NovareseBU"/>
        <family val="3"/>
      </rPr>
      <t>/kos</t>
    </r>
  </si>
  <si>
    <r>
      <t>velikosti od 5,00 - 10,00 m</t>
    </r>
    <r>
      <rPr>
        <vertAlign val="superscript"/>
        <sz val="12"/>
        <rFont val="ITC NovareseBU"/>
        <family val="3"/>
      </rPr>
      <t>2</t>
    </r>
    <r>
      <rPr>
        <sz val="12"/>
        <rFont val="ITC NovareseBU"/>
        <family val="3"/>
      </rPr>
      <t>/kos</t>
    </r>
  </si>
  <si>
    <r>
      <t>velikosti nad 10,00 m</t>
    </r>
    <r>
      <rPr>
        <vertAlign val="superscript"/>
        <sz val="12"/>
        <rFont val="ITC NovareseBU"/>
        <family val="3"/>
      </rPr>
      <t>2</t>
    </r>
    <r>
      <rPr>
        <sz val="12"/>
        <rFont val="ITC NovareseBU"/>
        <family val="3"/>
      </rPr>
      <t>/kos</t>
    </r>
  </si>
  <si>
    <t xml:space="preserve">Ureditev površin po končanih delih, na območju rušenega objekta, dobava in vgrajevanje tamponskega materiala, v deb. 20 cm, ter fino planiranje in utrjevanje površin.
</t>
  </si>
  <si>
    <t>Rušenje armiranobetonskih stropnih in strešnih plošč.</t>
  </si>
  <si>
    <t>Rušenje armiranobetonskih nosilcev.</t>
  </si>
  <si>
    <t>Rušenje obstoječega dimnika iz opeke normalnega formata.</t>
  </si>
  <si>
    <t xml:space="preserve">Rušenje armiranobetonskih notranjih stopnišč, komplet z oblogo. </t>
  </si>
  <si>
    <t>Odstranitev obstoječe Fe ograje notranjih stopnišč.</t>
  </si>
  <si>
    <t>Odstranjevanje tlakov v 1. in 2. nadstropju v sestavi:
 - teraco zaključni tlak deb. 3 cm,
 - cementni estrih deb. 2,5 cm.</t>
  </si>
  <si>
    <t xml:space="preserve">Odstranjevanje tlakov v 1. in 2. nadstropju v sestavi:
 - parket deb. 1 cm,
 - cementni estrih deb. 2,5 cm.
</t>
  </si>
  <si>
    <t>Odstranjevanje tlakov v 1. in 2. nadstropju v sestavi:
 - PVC plošče deb. 0,5 cm,
 - cementni estrih deb. 2,5 cm.</t>
  </si>
  <si>
    <t>Odstranjevanje tlakov v pritličju v sestavi:
 - zalikan beton deb. 10 cm,
 - hidroizolacija deb. 1 cm,
 - podložni beton deb. 13 cm.</t>
  </si>
  <si>
    <t>Odstranjevanje tlakov v pritličju v sestavi:
 - teraco zaključni tlak deb. 3 cm,
 - estrih deb. 6,5 cm,
 - hidroizolacija deb. 1 cm,
 - podložni beton deb. 13 cm.</t>
  </si>
  <si>
    <t>Odstranjevanje tlakov v pritličju v sestavi:
 - PVC plošče deb. 0,5 cm,
 - estrih deb. 6,5 cm,
 - hidroizolacija deb. 1 cm,
 - podložni beton deb. 13 cm.</t>
  </si>
  <si>
    <t>Odstranjevanje lesenih oblog stropov - opaž, komplet s podkonstrukcijo.</t>
  </si>
  <si>
    <t>Odstranjevanje lesenih sanitarnih pregarad v velikosti do 2,00 m2/kos.</t>
  </si>
  <si>
    <t>Odstranjevanje notranjih vrat s podboji.</t>
  </si>
  <si>
    <t>Odstranjevanje oken in zunanjih vrat s podboji, okna skupaj z zunanjo in notranjo okensko polico.</t>
  </si>
  <si>
    <t>Odstranjevanje strehe nad 2. nadstropjem sestavljene iz :
 - lesene lege med betonskimi nosilci,
 - mineralne izolacije deb. 10 cm,
 - lesenega opaža, viden deb. 2,40 cm.</t>
  </si>
  <si>
    <t>Odstranjevanje strehe nad pritličjem, 1. nadstropjem, 2. nadstropjem sestavljene iz :
 - valovite pločevine,
 - lepenke,
 - lesenega opaža,
 - podkonstrukcije, lesene lege,
 - mineralne izolacije deb. 5 cm.</t>
  </si>
  <si>
    <t>Odstranjevanje strehe nad 2. nadstropjem sestavljene iz :
 - valovite pločevine,
 - lepenke,
 - lesenga opaža,
 - podkonstrukcija, leseni špirovci.</t>
  </si>
  <si>
    <t xml:space="preserve">Odstranjevanje Fe-Zn žlebov, odtočnih cevi in obrob. </t>
  </si>
  <si>
    <t>Rušenje armiranobetonskih temeljev in temeljnih nastavkov.</t>
  </si>
  <si>
    <t>Rušenje opečnih predelnih sten deb. 12 cm, skupaj z ometi.</t>
  </si>
  <si>
    <t>Rušenje opečnih sten deb. 20 cm, skupaj z ometi.</t>
  </si>
  <si>
    <t>Rušenje armiranobetonske stene deb. 20 cm, komplet z oblogo iz siporekasa deb. 10 cm.</t>
  </si>
  <si>
    <t>Rušenje armiranobetonske stene deb. 20 cm, skupaj z ometi.</t>
  </si>
  <si>
    <t>Rušenje monta opečne plošče, deb. 36 cm.</t>
  </si>
  <si>
    <t>Investitor:</t>
  </si>
  <si>
    <t>A.3</t>
  </si>
  <si>
    <t>Pregled in odklop in odstranitev vseh strojnih instalacij v objektu, vključno s predhodno izdelavo blokade na aktivnih instalacijah. Odstranjevanje cevi različnih premerov, kanalov, sanitarne opreme in drugih elementov.</t>
  </si>
  <si>
    <t>Pregled, odklop in odstranitev električnih instalacij, vključno z izdelavo ustreznih prevezav v elektro omarici. Odstranjevanje svetil, kablov, razdelilnih omaric, nosilnih Fe polic za elektro kable.</t>
  </si>
  <si>
    <t>Odstranitev preostale pohištvene opreme in odpadnega materiala iz objekta.</t>
  </si>
  <si>
    <t>Občina Ajdovščina, Cesta 5. maja 6a, 5270 Ajdovščina</t>
  </si>
  <si>
    <t>Vsi dostopi morajo biti ustrezno zavarovani in označeni.</t>
  </si>
  <si>
    <t>V ceni posameznih postavk je zajeti vse stroške, ki bi nastali kot posledica utesnjenosti delovišča.</t>
  </si>
  <si>
    <t>Zaščititi je potrebno sosednje objekte in javne površine.</t>
  </si>
  <si>
    <t>Pri izvajanju rušenja je potrebno preprečiti prekomerno prašenje.</t>
  </si>
  <si>
    <t>Ves neuporabni odpadni material od rušenja je potrebno sortirati in sproti odpeljati na komunalno deponijo, ves uporabni material od rušenja pa se deponira na gradbiščni deponiji.</t>
  </si>
  <si>
    <t>Pri izvedbi predmetnih del je striktno upoštevati izdelan načrt gospodarjenja z gradbenimi odpadki.</t>
  </si>
  <si>
    <t>V ceni je potrebno upoštevati čiščenje transportnih poti med rušenjem objekta in  vzpostavitev po končanih delih v prejšnje stanje.</t>
  </si>
  <si>
    <t xml:space="preserve">Odstranitev dreves, grmovnic, tlakovanih površin, asfaltiranih površin, jaškov, robnikov, drugih utrjenih površin, drogov, stopnic, podpornih zidov, pomožnih objektov, ograj ter drugih nadzemnih in podzemnih elementov do faze "čista gradbena parcela", tlorisne velikosti (površina celotne parcele 3.315,00 - površina objekta 1.098,00 m2).
</t>
  </si>
  <si>
    <t>dan</t>
  </si>
  <si>
    <t>A.3.1</t>
  </si>
  <si>
    <t>A.3.2</t>
  </si>
  <si>
    <t>ur</t>
  </si>
  <si>
    <t>REŠEVALNA VAJA</t>
  </si>
  <si>
    <t>Priprava gradbišča z premetom ruševin za izvedbo reševalne vaje skladno z navodili vodje reševalne vaje ter sodelovanje pri izvedbi reševalne vaje:</t>
  </si>
  <si>
    <t>KV delavec</t>
  </si>
  <si>
    <t>A.4</t>
  </si>
  <si>
    <t>Pri izvedbi del je striktno upoštevati vse zahteve v zvezi varstva pri delu.</t>
  </si>
  <si>
    <t>bager goseničar - čakalna ura</t>
  </si>
  <si>
    <t>bager goseničar - obratovalna ura</t>
  </si>
  <si>
    <t>RUŠENJE OBJEKTA - STAVBA 3 BIVŠE OŠ DANILA LOKARJA AJDOVŠČINA</t>
  </si>
  <si>
    <t>Rušitvena dela se morajo izvajati pod stalnim nadzorom vodje del.</t>
  </si>
  <si>
    <t>SKUPAJ RUŠENJE OBJEKTA</t>
  </si>
  <si>
    <t>Za potrebe reševalne vaje bo izvajalec zagotovil na gradbišču gradbeno mehanizacijo in izvajal dela skladno z navodili vodje vaje.</t>
  </si>
  <si>
    <t>V ceni je upoštevati vse potrebne varovalne ukrepe, pomožne delovne in lovilne odre, sortiranje rušenega materiala, vse transporte, nakladanje, prevoze v trajno deponijo, stroške prevozov in trajne deponije odpadnega materiala. Pri transportu in deponiranju rušenega materiala je potrebno upoštevati veljavne predpise. Obvezno je predati Poročilo o nastalih gradbenih odpadkih in o ravnanju z njimi.</t>
  </si>
  <si>
    <t xml:space="preserve">Med izvedbo rušitvenih del namerava investitor v delno porušenem objektu izvesti reševalno vajo. </t>
  </si>
  <si>
    <t>V 1. fazi bo izvajalec porušil objekt do te mere, da bo primerna za izvedbo reševalne vaje. Po izvedenih reševalnih vajah bo izvajalec dokončal z izvedbo rušitvenih del.</t>
  </si>
  <si>
    <t xml:space="preserve">Reševalna vaja regijskega pomena bo potekala 27. in 28. marca 2020. </t>
  </si>
  <si>
    <t>V času izvajanja reševalne vaje bo gradbišče v mirovanju.</t>
  </si>
  <si>
    <t>Glede ravnanja z odpadki je potrebno upoštevati vso trenutno veljavno slovensko zakonodajo s tega področja.</t>
  </si>
  <si>
    <t>Stroški ureditve gradbišča za čas mirovanja v času izvajanja reševalne vaje.</t>
  </si>
  <si>
    <t>A.1.3</t>
  </si>
  <si>
    <t>Dobava, montaža in demontaža fasadnega odra za odstranitev strešne kritine, konstrukcije, vključno z najemnino za čas postavitve.</t>
  </si>
  <si>
    <t>NEPREDVIDENA DELA 10%</t>
  </si>
  <si>
    <t>A.1.4.</t>
  </si>
  <si>
    <t>Dobava, montaža in demontaža delovnih in lovilnih odrov z delovnim platojem višine 2 do 4 m, obračuna se 1x tlorisna površina prostorov.</t>
  </si>
  <si>
    <t>RUŠENJE OBJEKTA (obračun "ključ v roke")</t>
  </si>
  <si>
    <t>REŠEVALNA VAJA (obračun po dejanskih stroških)</t>
  </si>
  <si>
    <t>SKUPAJ</t>
  </si>
  <si>
    <t>Zaradi izvajanja reševalne se bodo morala rušitvena dela izvajati v 2. fazah.</t>
  </si>
  <si>
    <t>Opombe!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</si>
</sst>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424];[Red]\-#,##0.00\ [$€-424]"/>
    <numFmt numFmtId="165" formatCode="_-* #,##0.00\ _S_I_T_-;\-* #,##0.00\ _S_I_T_-;_-* \-??\ _S_I_T_-;_-@_-"/>
    <numFmt numFmtId="166" formatCode="_-* #,##0.00&quot; SIT&quot;_-;\-* #,##0.00&quot; SIT&quot;_-;_-* \-??&quot; SIT&quot;_-;_-@_-"/>
    <numFmt numFmtId="167" formatCode="#,##0.00_ ;[Red]\-#,##0.00\ "/>
  </numFmts>
  <fonts count="17" x14ac:knownFonts="1">
    <font>
      <sz val="12"/>
      <color theme="1"/>
      <name val="Calibri"/>
      <family val="2"/>
      <charset val="238"/>
    </font>
    <font>
      <sz val="10"/>
      <name val="Arial CE"/>
      <family val="2"/>
      <charset val="238"/>
    </font>
    <font>
      <sz val="10"/>
      <name val="Arial"/>
      <family val="2"/>
      <charset val="238"/>
    </font>
    <font>
      <sz val="10"/>
      <name val="Arial Narrow"/>
      <family val="2"/>
      <charset val="238"/>
    </font>
    <font>
      <sz val="10.5"/>
      <name val="Calibri"/>
      <family val="2"/>
      <charset val="1"/>
    </font>
    <font>
      <sz val="10"/>
      <name val="ITC NovareseBU"/>
      <family val="3"/>
    </font>
    <font>
      <i/>
      <sz val="8"/>
      <color indexed="12"/>
      <name val="ITC NovareseBU"/>
      <family val="3"/>
    </font>
    <font>
      <i/>
      <sz val="10"/>
      <color indexed="12"/>
      <name val="ITC NovareseBU"/>
      <family val="3"/>
    </font>
    <font>
      <b/>
      <sz val="12"/>
      <name val="ITC NovareseBU"/>
      <family val="3"/>
    </font>
    <font>
      <sz val="12"/>
      <name val="ITC NovareseBU"/>
      <family val="3"/>
    </font>
    <font>
      <b/>
      <i/>
      <sz val="12"/>
      <color indexed="12"/>
      <name val="ITC NovareseBU"/>
      <family val="3"/>
    </font>
    <font>
      <sz val="12"/>
      <color indexed="8"/>
      <name val="ITC NovareseBU"/>
      <family val="3"/>
    </font>
    <font>
      <i/>
      <sz val="12"/>
      <name val="ITC NovareseBU"/>
      <family val="3"/>
    </font>
    <font>
      <vertAlign val="superscript"/>
      <sz val="12"/>
      <name val="ITC NovareseBU"/>
      <family val="3"/>
    </font>
    <font>
      <i/>
      <sz val="8"/>
      <name val="ITC NovareseBU"/>
      <family val="3"/>
    </font>
    <font>
      <sz val="12"/>
      <name val="ITC NovareseBU"/>
      <family val="3"/>
      <charset val="238"/>
    </font>
    <font>
      <b/>
      <u/>
      <sz val="12"/>
      <name val="ITC NovareseBU"/>
      <family val="3"/>
    </font>
  </fonts>
  <fills count="2">
    <fill>
      <patternFill patternType="none"/>
    </fill>
    <fill>
      <patternFill patternType="gray125"/>
    </fill>
  </fills>
  <borders count="7">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top style="thin">
        <color auto="1"/>
      </top>
      <bottom/>
      <diagonal/>
    </border>
    <border>
      <left/>
      <right/>
      <top/>
      <bottom style="thin">
        <color auto="1"/>
      </bottom>
      <diagonal/>
    </border>
    <border>
      <left/>
      <right/>
      <top style="medium">
        <color auto="1"/>
      </top>
      <bottom/>
      <diagonal/>
    </border>
  </borders>
  <cellStyleXfs count="14">
    <xf numFmtId="0" fontId="0" fillId="0" borderId="0"/>
    <xf numFmtId="0" fontId="1" fillId="0" borderId="0"/>
    <xf numFmtId="0" fontId="2" fillId="0" borderId="0"/>
    <xf numFmtId="0" fontId="3" fillId="0" borderId="0"/>
    <xf numFmtId="0" fontId="2" fillId="0" borderId="0"/>
    <xf numFmtId="0" fontId="1" fillId="0" borderId="0"/>
    <xf numFmtId="165" fontId="1" fillId="0" borderId="0" applyBorder="0" applyProtection="0"/>
    <xf numFmtId="0" fontId="1" fillId="0" borderId="0"/>
    <xf numFmtId="0" fontId="1" fillId="0" borderId="0"/>
    <xf numFmtId="0" fontId="2" fillId="0" borderId="0"/>
    <xf numFmtId="166" fontId="1" fillId="0" borderId="0" applyBorder="0" applyProtection="0"/>
    <xf numFmtId="165" fontId="1" fillId="0" borderId="0" applyBorder="0" applyProtection="0"/>
    <xf numFmtId="0" fontId="2" fillId="0" borderId="0"/>
    <xf numFmtId="165" fontId="1" fillId="0" borderId="0" applyFill="0" applyBorder="0" applyAlignment="0" applyProtection="0"/>
  </cellStyleXfs>
  <cellXfs count="117">
    <xf numFmtId="0" fontId="0" fillId="0" borderId="0" xfId="0"/>
    <xf numFmtId="0" fontId="1" fillId="0" borderId="0" xfId="1" applyFont="1"/>
    <xf numFmtId="0" fontId="4" fillId="0" borderId="0" xfId="1" applyFont="1"/>
    <xf numFmtId="0" fontId="1" fillId="0" borderId="0" xfId="1" applyFont="1" applyAlignment="1">
      <alignment horizontal="right"/>
    </xf>
    <xf numFmtId="0" fontId="5" fillId="0" borderId="0" xfId="1" applyFont="1"/>
    <xf numFmtId="0" fontId="6" fillId="0" borderId="0" xfId="2" applyFont="1" applyBorder="1" applyAlignment="1">
      <alignment horizontal="left" vertical="top"/>
    </xf>
    <xf numFmtId="0" fontId="6" fillId="0" borderId="0" xfId="2" applyFont="1" applyBorder="1" applyAlignment="1">
      <alignment horizontal="left" wrapText="1"/>
    </xf>
    <xf numFmtId="49" fontId="8" fillId="0" borderId="0" xfId="1" applyNumberFormat="1" applyFont="1" applyAlignment="1">
      <alignment horizontal="left" vertical="top"/>
    </xf>
    <xf numFmtId="0" fontId="8" fillId="0" borderId="0" xfId="1" applyFont="1" applyAlignment="1">
      <alignment horizontal="left" vertical="top" wrapText="1"/>
    </xf>
    <xf numFmtId="0" fontId="5" fillId="0" borderId="0" xfId="1" applyFont="1" applyAlignment="1">
      <alignment horizontal="left"/>
    </xf>
    <xf numFmtId="0" fontId="5" fillId="0" borderId="0" xfId="1" applyFont="1" applyAlignment="1">
      <alignment horizontal="left" wrapText="1"/>
    </xf>
    <xf numFmtId="0" fontId="10" fillId="0" borderId="0" xfId="1" applyFont="1" applyAlignment="1">
      <alignment horizontal="left" vertical="top" wrapText="1"/>
    </xf>
    <xf numFmtId="0" fontId="7" fillId="0" borderId="0" xfId="2" applyFont="1" applyBorder="1" applyAlignment="1">
      <alignment horizontal="center"/>
    </xf>
    <xf numFmtId="4" fontId="9" fillId="0" borderId="0" xfId="1" applyNumberFormat="1" applyFont="1" applyAlignment="1">
      <alignment horizontal="center"/>
    </xf>
    <xf numFmtId="0" fontId="11" fillId="0" borderId="2" xfId="4" applyFont="1" applyFill="1" applyBorder="1" applyAlignment="1" applyProtection="1">
      <alignment horizontal="center" wrapText="1"/>
      <protection locked="0"/>
    </xf>
    <xf numFmtId="0" fontId="11" fillId="0" borderId="2" xfId="5" applyFont="1" applyFill="1" applyBorder="1" applyAlignment="1" applyProtection="1">
      <alignment horizontal="center" wrapText="1"/>
      <protection locked="0"/>
    </xf>
    <xf numFmtId="0" fontId="5" fillId="0" borderId="0" xfId="1" applyFont="1" applyAlignment="1">
      <alignment horizontal="center"/>
    </xf>
    <xf numFmtId="0" fontId="9" fillId="0" borderId="0" xfId="1" applyFont="1" applyAlignment="1"/>
    <xf numFmtId="4" fontId="7" fillId="0" borderId="0" xfId="2" applyNumberFormat="1" applyFont="1" applyBorder="1" applyAlignment="1">
      <alignment horizontal="right"/>
    </xf>
    <xf numFmtId="4" fontId="9" fillId="0" borderId="0" xfId="1" applyNumberFormat="1" applyFont="1" applyAlignment="1">
      <alignment horizontal="right"/>
    </xf>
    <xf numFmtId="0" fontId="5" fillId="0" borderId="0" xfId="1" applyFont="1" applyAlignment="1">
      <alignment horizontal="right"/>
    </xf>
    <xf numFmtId="4" fontId="7" fillId="0" borderId="0" xfId="2" applyNumberFormat="1" applyFont="1" applyBorder="1" applyAlignment="1">
      <alignment horizontal="center"/>
    </xf>
    <xf numFmtId="0" fontId="9" fillId="0" borderId="0" xfId="1" applyFont="1" applyAlignment="1">
      <alignment horizontal="center"/>
    </xf>
    <xf numFmtId="4" fontId="11" fillId="0" borderId="2" xfId="1" applyNumberFormat="1" applyFont="1" applyFill="1" applyBorder="1" applyAlignment="1" applyProtection="1">
      <alignment horizontal="center" wrapText="1"/>
      <protection locked="0"/>
    </xf>
    <xf numFmtId="4" fontId="11" fillId="0" borderId="2" xfId="5" applyNumberFormat="1" applyFont="1" applyFill="1" applyBorder="1" applyAlignment="1" applyProtection="1">
      <alignment horizontal="center" wrapText="1"/>
      <protection locked="0"/>
    </xf>
    <xf numFmtId="0" fontId="9" fillId="0" borderId="0" xfId="1" applyFont="1"/>
    <xf numFmtId="49" fontId="9" fillId="0" borderId="0" xfId="1" applyNumberFormat="1" applyFont="1" applyAlignment="1">
      <alignment horizontal="right"/>
    </xf>
    <xf numFmtId="0" fontId="9" fillId="0" borderId="0" xfId="1" applyFont="1" applyBorder="1" applyAlignment="1"/>
    <xf numFmtId="4" fontId="12" fillId="0" borderId="0" xfId="1" applyNumberFormat="1" applyFont="1" applyBorder="1" applyAlignment="1">
      <alignment horizontal="center"/>
    </xf>
    <xf numFmtId="0" fontId="8" fillId="0" borderId="3" xfId="1" applyFont="1" applyBorder="1" applyAlignment="1">
      <alignment horizontal="right"/>
    </xf>
    <xf numFmtId="4" fontId="9" fillId="0" borderId="3" xfId="1" applyNumberFormat="1" applyFont="1" applyBorder="1" applyAlignment="1">
      <alignment horizontal="center"/>
    </xf>
    <xf numFmtId="0" fontId="9" fillId="0" borderId="0" xfId="1" applyFont="1" applyAlignment="1">
      <alignment horizontal="right"/>
    </xf>
    <xf numFmtId="4" fontId="9" fillId="0" borderId="0" xfId="1" applyNumberFormat="1" applyFont="1" applyAlignment="1"/>
    <xf numFmtId="0" fontId="8" fillId="0" borderId="3" xfId="1" applyFont="1" applyBorder="1" applyAlignment="1"/>
    <xf numFmtId="4" fontId="8" fillId="0" borderId="3" xfId="1" applyNumberFormat="1" applyFont="1" applyBorder="1" applyAlignment="1">
      <alignment horizontal="center"/>
    </xf>
    <xf numFmtId="4" fontId="9" fillId="0" borderId="0" xfId="1" applyNumberFormat="1" applyFont="1" applyBorder="1" applyAlignment="1">
      <alignment horizontal="right"/>
    </xf>
    <xf numFmtId="4" fontId="8" fillId="0" borderId="3" xfId="1" applyNumberFormat="1" applyFont="1" applyBorder="1" applyAlignment="1"/>
    <xf numFmtId="164" fontId="7" fillId="0" borderId="0" xfId="2" applyNumberFormat="1" applyFont="1" applyBorder="1" applyAlignment="1">
      <alignment horizontal="right"/>
    </xf>
    <xf numFmtId="167" fontId="11" fillId="0" borderId="2" xfId="4" applyNumberFormat="1" applyFont="1" applyFill="1" applyBorder="1" applyAlignment="1" applyProtection="1">
      <alignment horizontal="right" wrapText="1"/>
      <protection locked="0"/>
    </xf>
    <xf numFmtId="0" fontId="14" fillId="0" borderId="1" xfId="2" applyFont="1" applyBorder="1" applyAlignment="1">
      <alignment horizontal="left" vertical="center"/>
    </xf>
    <xf numFmtId="0" fontId="14" fillId="0" borderId="1" xfId="2" applyFont="1" applyBorder="1" applyAlignment="1">
      <alignment horizontal="left" vertical="center" wrapText="1"/>
    </xf>
    <xf numFmtId="0" fontId="14" fillId="0" borderId="1" xfId="2" applyFont="1" applyBorder="1" applyAlignment="1">
      <alignment horizontal="center" vertical="center"/>
    </xf>
    <xf numFmtId="4" fontId="14" fillId="0" borderId="1" xfId="2" applyNumberFormat="1" applyFont="1" applyBorder="1" applyAlignment="1">
      <alignment horizontal="center" vertical="center"/>
    </xf>
    <xf numFmtId="4" fontId="14" fillId="0" borderId="1" xfId="2" applyNumberFormat="1" applyFont="1" applyBorder="1" applyAlignment="1">
      <alignment horizontal="right" vertical="center"/>
    </xf>
    <xf numFmtId="164" fontId="14" fillId="0" borderId="1" xfId="2" applyNumberFormat="1" applyFont="1" applyBorder="1" applyAlignment="1">
      <alignment horizontal="right" vertical="center"/>
    </xf>
    <xf numFmtId="0" fontId="4" fillId="0" borderId="4" xfId="1" applyFont="1" applyBorder="1"/>
    <xf numFmtId="0" fontId="4" fillId="0" borderId="5" xfId="1" applyFont="1" applyBorder="1"/>
    <xf numFmtId="0" fontId="11" fillId="0" borderId="3" xfId="5" applyFont="1" applyFill="1" applyBorder="1" applyAlignment="1" applyProtection="1">
      <alignment horizontal="center" wrapText="1"/>
      <protection locked="0"/>
    </xf>
    <xf numFmtId="4" fontId="11" fillId="0" borderId="3" xfId="5" applyNumberFormat="1" applyFont="1" applyFill="1" applyBorder="1" applyAlignment="1" applyProtection="1">
      <alignment horizontal="center" wrapText="1"/>
      <protection locked="0"/>
    </xf>
    <xf numFmtId="0" fontId="9" fillId="0" borderId="2" xfId="3" applyFont="1" applyFill="1" applyBorder="1" applyAlignment="1">
      <alignment horizontal="left" vertical="top"/>
    </xf>
    <xf numFmtId="11" fontId="11" fillId="0" borderId="2" xfId="1" applyNumberFormat="1" applyFont="1" applyFill="1" applyBorder="1" applyAlignment="1">
      <alignment horizontal="left" vertical="top" wrapText="1"/>
    </xf>
    <xf numFmtId="4" fontId="11" fillId="0" borderId="2" xfId="4" applyNumberFormat="1" applyFont="1" applyFill="1" applyBorder="1" applyAlignment="1" applyProtection="1">
      <alignment horizontal="right" wrapText="1"/>
      <protection locked="0"/>
    </xf>
    <xf numFmtId="49" fontId="9" fillId="0" borderId="3" xfId="1" applyNumberFormat="1" applyFont="1" applyFill="1" applyBorder="1" applyAlignment="1">
      <alignment horizontal="left" vertical="top"/>
    </xf>
    <xf numFmtId="0" fontId="8" fillId="0" borderId="3" xfId="3" applyFont="1" applyFill="1" applyBorder="1" applyAlignment="1">
      <alignment horizontal="left" vertical="top" wrapText="1"/>
    </xf>
    <xf numFmtId="165" fontId="8" fillId="0" borderId="3" xfId="6" applyFont="1" applyFill="1" applyBorder="1" applyAlignment="1" applyProtection="1">
      <alignment horizontal="center"/>
    </xf>
    <xf numFmtId="4" fontId="8" fillId="0" borderId="3" xfId="6" applyNumberFormat="1" applyFont="1" applyFill="1" applyBorder="1" applyAlignment="1" applyProtection="1">
      <alignment horizontal="right"/>
    </xf>
    <xf numFmtId="167" fontId="8" fillId="0" borderId="3" xfId="1" applyNumberFormat="1" applyFont="1" applyFill="1" applyBorder="1" applyAlignment="1">
      <alignment horizontal="right"/>
    </xf>
    <xf numFmtId="49" fontId="9" fillId="0" borderId="0" xfId="1" applyNumberFormat="1" applyFont="1" applyFill="1" applyBorder="1" applyAlignment="1">
      <alignment horizontal="left" vertical="top"/>
    </xf>
    <xf numFmtId="0" fontId="8" fillId="0" borderId="0" xfId="3" applyFont="1" applyFill="1" applyBorder="1" applyAlignment="1">
      <alignment horizontal="left" vertical="top" wrapText="1"/>
    </xf>
    <xf numFmtId="165" fontId="8" fillId="0" borderId="0" xfId="6" applyFont="1" applyFill="1" applyBorder="1" applyAlignment="1" applyProtection="1">
      <alignment horizontal="center"/>
    </xf>
    <xf numFmtId="4" fontId="8" fillId="0" borderId="0" xfId="6" applyNumberFormat="1" applyFont="1" applyFill="1" applyBorder="1" applyAlignment="1" applyProtection="1">
      <alignment horizontal="right"/>
    </xf>
    <xf numFmtId="167" fontId="8" fillId="0" borderId="0" xfId="1" applyNumberFormat="1" applyFont="1" applyFill="1" applyBorder="1" applyAlignment="1">
      <alignment horizontal="right"/>
    </xf>
    <xf numFmtId="49" fontId="8" fillId="0" borderId="0" xfId="1" applyNumberFormat="1" applyFont="1" applyFill="1" applyAlignment="1">
      <alignment horizontal="left" vertical="top"/>
    </xf>
    <xf numFmtId="0" fontId="8" fillId="0" borderId="0" xfId="1" applyFont="1" applyFill="1" applyAlignment="1">
      <alignment horizontal="left" vertical="top" wrapText="1"/>
    </xf>
    <xf numFmtId="4" fontId="9" fillId="0" borderId="0" xfId="1" applyNumberFormat="1" applyFont="1" applyFill="1" applyAlignment="1">
      <alignment horizontal="center"/>
    </xf>
    <xf numFmtId="0" fontId="9" fillId="0" borderId="0" xfId="1" applyFont="1" applyFill="1" applyAlignment="1">
      <alignment horizontal="center"/>
    </xf>
    <xf numFmtId="4" fontId="9" fillId="0" borderId="0" xfId="1" applyNumberFormat="1" applyFont="1" applyFill="1" applyAlignment="1">
      <alignment horizontal="right"/>
    </xf>
    <xf numFmtId="0" fontId="9" fillId="0" borderId="0" xfId="1" applyFont="1" applyFill="1" applyAlignment="1">
      <alignment horizontal="right"/>
    </xf>
    <xf numFmtId="0" fontId="10" fillId="0" borderId="0" xfId="1" applyFont="1" applyFill="1" applyAlignment="1">
      <alignment horizontal="left" vertical="top" wrapText="1"/>
    </xf>
    <xf numFmtId="0" fontId="9" fillId="0" borderId="2" xfId="7" applyFont="1" applyFill="1" applyBorder="1" applyAlignment="1">
      <alignment horizontal="left" vertical="top" wrapText="1"/>
    </xf>
    <xf numFmtId="49" fontId="9" fillId="0" borderId="2" xfId="7" applyNumberFormat="1" applyFont="1" applyFill="1" applyBorder="1" applyAlignment="1">
      <alignment horizontal="center"/>
    </xf>
    <xf numFmtId="4" fontId="9" fillId="0" borderId="2" xfId="7" applyNumberFormat="1" applyFont="1" applyFill="1" applyBorder="1" applyAlignment="1">
      <alignment horizontal="center"/>
    </xf>
    <xf numFmtId="4" fontId="9" fillId="0" borderId="2" xfId="11" applyNumberFormat="1" applyFont="1" applyFill="1" applyBorder="1" applyAlignment="1" applyProtection="1">
      <alignment horizontal="right"/>
    </xf>
    <xf numFmtId="0" fontId="9" fillId="0" borderId="2" xfId="3" applyFont="1" applyFill="1" applyBorder="1" applyAlignment="1">
      <alignment horizontal="left" vertical="top" wrapText="1"/>
    </xf>
    <xf numFmtId="165" fontId="9" fillId="0" borderId="2" xfId="6" applyFont="1" applyFill="1" applyBorder="1" applyAlignment="1" applyProtection="1">
      <alignment horizontal="center"/>
    </xf>
    <xf numFmtId="4" fontId="9" fillId="0" borderId="2" xfId="6" applyNumberFormat="1" applyFont="1" applyFill="1" applyBorder="1" applyAlignment="1" applyProtection="1">
      <alignment horizontal="center"/>
    </xf>
    <xf numFmtId="4" fontId="9" fillId="0" borderId="2" xfId="6" applyNumberFormat="1" applyFont="1" applyFill="1" applyBorder="1" applyAlignment="1" applyProtection="1">
      <alignment horizontal="right"/>
    </xf>
    <xf numFmtId="0" fontId="11" fillId="0" borderId="2" xfId="7" applyFont="1" applyFill="1" applyBorder="1" applyAlignment="1">
      <alignment horizontal="left" vertical="top" wrapText="1"/>
    </xf>
    <xf numFmtId="49" fontId="9" fillId="0" borderId="2" xfId="7" applyNumberFormat="1" applyFont="1" applyFill="1" applyBorder="1" applyAlignment="1">
      <alignment horizontal="center" wrapText="1"/>
    </xf>
    <xf numFmtId="4" fontId="9" fillId="0" borderId="2" xfId="7" applyNumberFormat="1" applyFont="1" applyFill="1" applyBorder="1" applyAlignment="1">
      <alignment horizontal="center" wrapText="1"/>
    </xf>
    <xf numFmtId="4" fontId="9" fillId="0" borderId="2" xfId="11" applyNumberFormat="1" applyFont="1" applyFill="1" applyBorder="1" applyAlignment="1" applyProtection="1">
      <alignment horizontal="right" wrapText="1"/>
    </xf>
    <xf numFmtId="4" fontId="8" fillId="0" borderId="3" xfId="1" applyNumberFormat="1" applyFont="1" applyFill="1" applyBorder="1" applyAlignment="1">
      <alignment horizontal="right"/>
    </xf>
    <xf numFmtId="4" fontId="8" fillId="0" borderId="0" xfId="1" applyNumberFormat="1" applyFont="1" applyFill="1" applyBorder="1" applyAlignment="1">
      <alignment horizontal="right"/>
    </xf>
    <xf numFmtId="0" fontId="6" fillId="0" borderId="0" xfId="2" applyFont="1" applyFill="1" applyBorder="1" applyAlignment="1">
      <alignment horizontal="left" vertical="top"/>
    </xf>
    <xf numFmtId="0" fontId="6" fillId="0" borderId="0" xfId="2" applyFont="1" applyFill="1" applyBorder="1" applyAlignment="1">
      <alignment horizontal="left" wrapText="1"/>
    </xf>
    <xf numFmtId="0" fontId="7" fillId="0" borderId="0" xfId="2" applyFont="1" applyFill="1" applyBorder="1" applyAlignment="1">
      <alignment horizontal="center"/>
    </xf>
    <xf numFmtId="4" fontId="7" fillId="0" borderId="0" xfId="2" applyNumberFormat="1" applyFont="1" applyFill="1" applyBorder="1" applyAlignment="1">
      <alignment horizontal="center"/>
    </xf>
    <xf numFmtId="4" fontId="7" fillId="0" borderId="0" xfId="2" applyNumberFormat="1" applyFont="1" applyFill="1" applyBorder="1" applyAlignment="1">
      <alignment horizontal="right"/>
    </xf>
    <xf numFmtId="164" fontId="7" fillId="0" borderId="0" xfId="2" applyNumberFormat="1" applyFont="1" applyFill="1" applyBorder="1" applyAlignment="1">
      <alignment horizontal="right"/>
    </xf>
    <xf numFmtId="0" fontId="9" fillId="0" borderId="3" xfId="3" applyFont="1" applyFill="1" applyBorder="1" applyAlignment="1">
      <alignment horizontal="left" vertical="top"/>
    </xf>
    <xf numFmtId="11" fontId="11" fillId="0" borderId="3" xfId="1" applyNumberFormat="1" applyFont="1" applyFill="1" applyBorder="1" applyAlignment="1">
      <alignment horizontal="left" vertical="top" wrapText="1"/>
    </xf>
    <xf numFmtId="4" fontId="11" fillId="0" borderId="3" xfId="4" applyNumberFormat="1" applyFont="1" applyFill="1" applyBorder="1" applyAlignment="1" applyProtection="1">
      <alignment horizontal="right" wrapText="1"/>
      <protection locked="0"/>
    </xf>
    <xf numFmtId="0" fontId="8" fillId="0" borderId="0" xfId="1" applyFont="1" applyBorder="1" applyAlignment="1">
      <alignment horizontal="right"/>
    </xf>
    <xf numFmtId="4" fontId="9" fillId="0" borderId="0" xfId="1" applyNumberFormat="1" applyFont="1" applyBorder="1" applyAlignment="1">
      <alignment horizontal="center"/>
    </xf>
    <xf numFmtId="4" fontId="8" fillId="0" borderId="0" xfId="1" applyNumberFormat="1" applyFont="1" applyBorder="1" applyAlignment="1"/>
    <xf numFmtId="0" fontId="4" fillId="0" borderId="0" xfId="1" applyFont="1" applyBorder="1"/>
    <xf numFmtId="0" fontId="9" fillId="0" borderId="4" xfId="1" applyFont="1" applyBorder="1" applyAlignment="1">
      <alignment horizontal="right"/>
    </xf>
    <xf numFmtId="0" fontId="9" fillId="0" borderId="4" xfId="1" applyFont="1" applyBorder="1" applyAlignment="1"/>
    <xf numFmtId="4" fontId="12" fillId="0" borderId="4" xfId="1" applyNumberFormat="1" applyFont="1" applyBorder="1" applyAlignment="1">
      <alignment horizontal="center"/>
    </xf>
    <xf numFmtId="4" fontId="9" fillId="0" borderId="4" xfId="1" applyNumberFormat="1" applyFont="1" applyBorder="1" applyAlignment="1"/>
    <xf numFmtId="0" fontId="8" fillId="0" borderId="0" xfId="1" applyFont="1" applyBorder="1" applyAlignment="1"/>
    <xf numFmtId="0" fontId="9" fillId="0" borderId="0" xfId="1" applyFont="1" applyBorder="1" applyAlignment="1">
      <alignment horizontal="right"/>
    </xf>
    <xf numFmtId="0" fontId="9" fillId="0" borderId="6" xfId="1" applyFont="1" applyBorder="1" applyAlignment="1">
      <alignment horizontal="right"/>
    </xf>
    <xf numFmtId="4" fontId="9" fillId="0" borderId="6" xfId="1" applyNumberFormat="1" applyFont="1" applyBorder="1" applyAlignment="1">
      <alignment horizontal="center"/>
    </xf>
    <xf numFmtId="4" fontId="8" fillId="0" borderId="6" xfId="1" applyNumberFormat="1" applyFont="1" applyBorder="1" applyAlignment="1"/>
    <xf numFmtId="0" fontId="4" fillId="0" borderId="6" xfId="1" applyFont="1" applyBorder="1"/>
    <xf numFmtId="0" fontId="8" fillId="0" borderId="6" xfId="1" applyFont="1" applyBorder="1" applyAlignment="1"/>
    <xf numFmtId="0" fontId="1" fillId="0" borderId="0" xfId="1" applyFont="1" applyFill="1" applyAlignment="1">
      <alignment vertical="top"/>
    </xf>
    <xf numFmtId="0" fontId="15" fillId="0" borderId="0" xfId="1" applyFont="1" applyFill="1" applyAlignment="1">
      <alignment vertical="top" wrapText="1"/>
    </xf>
    <xf numFmtId="0" fontId="0" fillId="0" borderId="0" xfId="0" applyFont="1" applyAlignment="1">
      <alignment vertical="top" wrapText="1"/>
    </xf>
    <xf numFmtId="0" fontId="8" fillId="0" borderId="0" xfId="1" applyFont="1" applyAlignment="1">
      <alignment wrapText="1"/>
    </xf>
    <xf numFmtId="0" fontId="0" fillId="0" borderId="0" xfId="0" applyAlignment="1">
      <alignment wrapText="1"/>
    </xf>
    <xf numFmtId="0" fontId="8" fillId="0" borderId="0" xfId="1" applyFont="1" applyAlignment="1">
      <alignment horizontal="left" vertical="top" wrapText="1"/>
    </xf>
    <xf numFmtId="0" fontId="8" fillId="0" borderId="0" xfId="1" applyFont="1" applyFill="1" applyAlignment="1">
      <alignment horizontal="left" vertical="top" wrapText="1"/>
    </xf>
    <xf numFmtId="0" fontId="0" fillId="0" borderId="0" xfId="0" applyFill="1" applyAlignment="1">
      <alignment wrapText="1"/>
    </xf>
    <xf numFmtId="0" fontId="0" fillId="0" borderId="0" xfId="0" applyAlignment="1"/>
    <xf numFmtId="0" fontId="16" fillId="0" borderId="0" xfId="1" applyFont="1" applyFill="1" applyAlignment="1">
      <alignment vertical="top"/>
    </xf>
  </cellXfs>
  <cellStyles count="14">
    <cellStyle name="Excel Built-in Excel Built-in Excel Built-in Excel Built-in Excel Built-in Excel Built-in Excel Built-in Comma_Popis del2" xfId="6" xr:uid="{00000000-0005-0000-0000-000000000000}"/>
    <cellStyle name="Excel Built-in Excel Built-in Excel Built-in Excel Built-in Excel Built-in Excel Built-in Excel Built-in Navadno 2" xfId="7" xr:uid="{00000000-0005-0000-0000-000001000000}"/>
    <cellStyle name="Excel Built-in Excel Built-in Excel Built-in Excel Built-in Excel Built-in Excel Built-in Excel Built-in Navadno_02 IP R GOLAC" xfId="8" xr:uid="{00000000-0005-0000-0000-000002000000}"/>
    <cellStyle name="Excel Built-in Excel Built-in Excel Built-in Excel Built-in Excel Built-in Excel Built-in Excel Built-in Navadno_KALAMAR-PSO GREGORČIČEVA MS-16.11.04" xfId="2" xr:uid="{00000000-0005-0000-0000-000003000000}"/>
    <cellStyle name="Excel Built-in Excel Built-in Excel Built-in Excel Built-in Excel Built-in Excel Built-in Excel Built-in Normal 2" xfId="9" xr:uid="{00000000-0005-0000-0000-000004000000}"/>
    <cellStyle name="Excel Built-in Excel Built-in Excel Built-in Excel Built-in Excel Built-in Excel Built-in Excel Built-in Normal_Popis del2" xfId="3" xr:uid="{00000000-0005-0000-0000-000005000000}"/>
    <cellStyle name="Excel Built-in Excel Built-in Excel Built-in Excel Built-in Excel Built-in Excel Built-in Excel Built-in Valuta 2" xfId="10" xr:uid="{00000000-0005-0000-0000-000006000000}"/>
    <cellStyle name="Excel Built-in Excel Built-in Excel Built-in Excel Built-in Excel Built-in Excel Built-in Excel Built-in Vejica 2" xfId="11" xr:uid="{00000000-0005-0000-0000-000007000000}"/>
    <cellStyle name="Navadno" xfId="0" builtinId="0"/>
    <cellStyle name="Navadno 2" xfId="1" xr:uid="{00000000-0005-0000-0000-000009000000}"/>
    <cellStyle name="Navadno_PZI - B - pogodbeni" xfId="5" xr:uid="{00000000-0005-0000-0000-00000A000000}"/>
    <cellStyle name="Navadno_SBRadovljica" xfId="4" xr:uid="{00000000-0005-0000-0000-00000B000000}"/>
    <cellStyle name="Normal 2" xfId="12" xr:uid="{00000000-0005-0000-0000-00000C000000}"/>
    <cellStyle name="Vejica 2"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4"/>
  </sheetPr>
  <dimension ref="A1:F98"/>
  <sheetViews>
    <sheetView tabSelected="1" view="pageBreakPreview" zoomScaleSheetLayoutView="100" workbookViewId="0">
      <selection activeCell="E97" sqref="E97"/>
    </sheetView>
  </sheetViews>
  <sheetFormatPr defaultColWidth="8.25" defaultRowHeight="12.75" x14ac:dyDescent="0.2"/>
  <cols>
    <col min="1" max="1" width="5.875" style="9" customWidth="1"/>
    <col min="2" max="2" width="41.625" style="10" customWidth="1"/>
    <col min="3" max="3" width="5.625" style="16" customWidth="1"/>
    <col min="4" max="4" width="7.625" style="16" customWidth="1"/>
    <col min="5" max="5" width="8.875" style="20" customWidth="1"/>
    <col min="6" max="6" width="10.625" style="20" customWidth="1"/>
    <col min="7" max="253" width="8.25" style="4"/>
    <col min="254" max="254" width="5.75" style="4" customWidth="1"/>
    <col min="255" max="255" width="45.875" style="4" customWidth="1"/>
    <col min="256" max="256" width="8" style="4" customWidth="1"/>
    <col min="257" max="257" width="9.75" style="4" customWidth="1"/>
    <col min="258" max="259" width="8" style="4" customWidth="1"/>
    <col min="260" max="509" width="8.25" style="4"/>
    <col min="510" max="510" width="5.75" style="4" customWidth="1"/>
    <col min="511" max="511" width="45.875" style="4" customWidth="1"/>
    <col min="512" max="512" width="8" style="4" customWidth="1"/>
    <col min="513" max="513" width="9.75" style="4" customWidth="1"/>
    <col min="514" max="515" width="8" style="4" customWidth="1"/>
    <col min="516" max="765" width="8.25" style="4"/>
    <col min="766" max="766" width="5.75" style="4" customWidth="1"/>
    <col min="767" max="767" width="45.875" style="4" customWidth="1"/>
    <col min="768" max="768" width="8" style="4" customWidth="1"/>
    <col min="769" max="769" width="9.75" style="4" customWidth="1"/>
    <col min="770" max="771" width="8" style="4" customWidth="1"/>
    <col min="772" max="1021" width="8.25" style="4"/>
    <col min="1022" max="1022" width="5.75" style="4" customWidth="1"/>
    <col min="1023" max="1023" width="45.875" style="4" customWidth="1"/>
    <col min="1024" max="1024" width="8" style="4" customWidth="1"/>
    <col min="1025" max="1025" width="9.75" style="4" customWidth="1"/>
    <col min="1026" max="1027" width="8" style="4" customWidth="1"/>
    <col min="1028" max="1277" width="8.25" style="4"/>
    <col min="1278" max="1278" width="5.75" style="4" customWidth="1"/>
    <col min="1279" max="1279" width="45.875" style="4" customWidth="1"/>
    <col min="1280" max="1280" width="8" style="4" customWidth="1"/>
    <col min="1281" max="1281" width="9.75" style="4" customWidth="1"/>
    <col min="1282" max="1283" width="8" style="4" customWidth="1"/>
    <col min="1284" max="1533" width="8.25" style="4"/>
    <col min="1534" max="1534" width="5.75" style="4" customWidth="1"/>
    <col min="1535" max="1535" width="45.875" style="4" customWidth="1"/>
    <col min="1536" max="1536" width="8" style="4" customWidth="1"/>
    <col min="1537" max="1537" width="9.75" style="4" customWidth="1"/>
    <col min="1538" max="1539" width="8" style="4" customWidth="1"/>
    <col min="1540" max="1789" width="8.25" style="4"/>
    <col min="1790" max="1790" width="5.75" style="4" customWidth="1"/>
    <col min="1791" max="1791" width="45.875" style="4" customWidth="1"/>
    <col min="1792" max="1792" width="8" style="4" customWidth="1"/>
    <col min="1793" max="1793" width="9.75" style="4" customWidth="1"/>
    <col min="1794" max="1795" width="8" style="4" customWidth="1"/>
    <col min="1796" max="2045" width="8.25" style="4"/>
    <col min="2046" max="2046" width="5.75" style="4" customWidth="1"/>
    <col min="2047" max="2047" width="45.875" style="4" customWidth="1"/>
    <col min="2048" max="2048" width="8" style="4" customWidth="1"/>
    <col min="2049" max="2049" width="9.75" style="4" customWidth="1"/>
    <col min="2050" max="2051" width="8" style="4" customWidth="1"/>
    <col min="2052" max="2301" width="8.25" style="4"/>
    <col min="2302" max="2302" width="5.75" style="4" customWidth="1"/>
    <col min="2303" max="2303" width="45.875" style="4" customWidth="1"/>
    <col min="2304" max="2304" width="8" style="4" customWidth="1"/>
    <col min="2305" max="2305" width="9.75" style="4" customWidth="1"/>
    <col min="2306" max="2307" width="8" style="4" customWidth="1"/>
    <col min="2308" max="2557" width="8.25" style="4"/>
    <col min="2558" max="2558" width="5.75" style="4" customWidth="1"/>
    <col min="2559" max="2559" width="45.875" style="4" customWidth="1"/>
    <col min="2560" max="2560" width="8" style="4" customWidth="1"/>
    <col min="2561" max="2561" width="9.75" style="4" customWidth="1"/>
    <col min="2562" max="2563" width="8" style="4" customWidth="1"/>
    <col min="2564" max="2813" width="8.25" style="4"/>
    <col min="2814" max="2814" width="5.75" style="4" customWidth="1"/>
    <col min="2815" max="2815" width="45.875" style="4" customWidth="1"/>
    <col min="2816" max="2816" width="8" style="4" customWidth="1"/>
    <col min="2817" max="2817" width="9.75" style="4" customWidth="1"/>
    <col min="2818" max="2819" width="8" style="4" customWidth="1"/>
    <col min="2820" max="3069" width="8.25" style="4"/>
    <col min="3070" max="3070" width="5.75" style="4" customWidth="1"/>
    <col min="3071" max="3071" width="45.875" style="4" customWidth="1"/>
    <col min="3072" max="3072" width="8" style="4" customWidth="1"/>
    <col min="3073" max="3073" width="9.75" style="4" customWidth="1"/>
    <col min="3074" max="3075" width="8" style="4" customWidth="1"/>
    <col min="3076" max="3325" width="8.25" style="4"/>
    <col min="3326" max="3326" width="5.75" style="4" customWidth="1"/>
    <col min="3327" max="3327" width="45.875" style="4" customWidth="1"/>
    <col min="3328" max="3328" width="8" style="4" customWidth="1"/>
    <col min="3329" max="3329" width="9.75" style="4" customWidth="1"/>
    <col min="3330" max="3331" width="8" style="4" customWidth="1"/>
    <col min="3332" max="3581" width="8.25" style="4"/>
    <col min="3582" max="3582" width="5.75" style="4" customWidth="1"/>
    <col min="3583" max="3583" width="45.875" style="4" customWidth="1"/>
    <col min="3584" max="3584" width="8" style="4" customWidth="1"/>
    <col min="3585" max="3585" width="9.75" style="4" customWidth="1"/>
    <col min="3586" max="3587" width="8" style="4" customWidth="1"/>
    <col min="3588" max="3837" width="8.25" style="4"/>
    <col min="3838" max="3838" width="5.75" style="4" customWidth="1"/>
    <col min="3839" max="3839" width="45.875" style="4" customWidth="1"/>
    <col min="3840" max="3840" width="8" style="4" customWidth="1"/>
    <col min="3841" max="3841" width="9.75" style="4" customWidth="1"/>
    <col min="3842" max="3843" width="8" style="4" customWidth="1"/>
    <col min="3844" max="4093" width="8.25" style="4"/>
    <col min="4094" max="4094" width="5.75" style="4" customWidth="1"/>
    <col min="4095" max="4095" width="45.875" style="4" customWidth="1"/>
    <col min="4096" max="4096" width="8" style="4" customWidth="1"/>
    <col min="4097" max="4097" width="9.75" style="4" customWidth="1"/>
    <col min="4098" max="4099" width="8" style="4" customWidth="1"/>
    <col min="4100" max="4349" width="8.25" style="4"/>
    <col min="4350" max="4350" width="5.75" style="4" customWidth="1"/>
    <col min="4351" max="4351" width="45.875" style="4" customWidth="1"/>
    <col min="4352" max="4352" width="8" style="4" customWidth="1"/>
    <col min="4353" max="4353" width="9.75" style="4" customWidth="1"/>
    <col min="4354" max="4355" width="8" style="4" customWidth="1"/>
    <col min="4356" max="4605" width="8.25" style="4"/>
    <col min="4606" max="4606" width="5.75" style="4" customWidth="1"/>
    <col min="4607" max="4607" width="45.875" style="4" customWidth="1"/>
    <col min="4608" max="4608" width="8" style="4" customWidth="1"/>
    <col min="4609" max="4609" width="9.75" style="4" customWidth="1"/>
    <col min="4610" max="4611" width="8" style="4" customWidth="1"/>
    <col min="4612" max="4861" width="8.25" style="4"/>
    <col min="4862" max="4862" width="5.75" style="4" customWidth="1"/>
    <col min="4863" max="4863" width="45.875" style="4" customWidth="1"/>
    <col min="4864" max="4864" width="8" style="4" customWidth="1"/>
    <col min="4865" max="4865" width="9.75" style="4" customWidth="1"/>
    <col min="4866" max="4867" width="8" style="4" customWidth="1"/>
    <col min="4868" max="5117" width="8.25" style="4"/>
    <col min="5118" max="5118" width="5.75" style="4" customWidth="1"/>
    <col min="5119" max="5119" width="45.875" style="4" customWidth="1"/>
    <col min="5120" max="5120" width="8" style="4" customWidth="1"/>
    <col min="5121" max="5121" width="9.75" style="4" customWidth="1"/>
    <col min="5122" max="5123" width="8" style="4" customWidth="1"/>
    <col min="5124" max="5373" width="8.25" style="4"/>
    <col min="5374" max="5374" width="5.75" style="4" customWidth="1"/>
    <col min="5375" max="5375" width="45.875" style="4" customWidth="1"/>
    <col min="5376" max="5376" width="8" style="4" customWidth="1"/>
    <col min="5377" max="5377" width="9.75" style="4" customWidth="1"/>
    <col min="5378" max="5379" width="8" style="4" customWidth="1"/>
    <col min="5380" max="5629" width="8.25" style="4"/>
    <col min="5630" max="5630" width="5.75" style="4" customWidth="1"/>
    <col min="5631" max="5631" width="45.875" style="4" customWidth="1"/>
    <col min="5632" max="5632" width="8" style="4" customWidth="1"/>
    <col min="5633" max="5633" width="9.75" style="4" customWidth="1"/>
    <col min="5634" max="5635" width="8" style="4" customWidth="1"/>
    <col min="5636" max="5885" width="8.25" style="4"/>
    <col min="5886" max="5886" width="5.75" style="4" customWidth="1"/>
    <col min="5887" max="5887" width="45.875" style="4" customWidth="1"/>
    <col min="5888" max="5888" width="8" style="4" customWidth="1"/>
    <col min="5889" max="5889" width="9.75" style="4" customWidth="1"/>
    <col min="5890" max="5891" width="8" style="4" customWidth="1"/>
    <col min="5892" max="6141" width="8.25" style="4"/>
    <col min="6142" max="6142" width="5.75" style="4" customWidth="1"/>
    <col min="6143" max="6143" width="45.875" style="4" customWidth="1"/>
    <col min="6144" max="6144" width="8" style="4" customWidth="1"/>
    <col min="6145" max="6145" width="9.75" style="4" customWidth="1"/>
    <col min="6146" max="6147" width="8" style="4" customWidth="1"/>
    <col min="6148" max="6397" width="8.25" style="4"/>
    <col min="6398" max="6398" width="5.75" style="4" customWidth="1"/>
    <col min="6399" max="6399" width="45.875" style="4" customWidth="1"/>
    <col min="6400" max="6400" width="8" style="4" customWidth="1"/>
    <col min="6401" max="6401" width="9.75" style="4" customWidth="1"/>
    <col min="6402" max="6403" width="8" style="4" customWidth="1"/>
    <col min="6404" max="6653" width="8.25" style="4"/>
    <col min="6654" max="6654" width="5.75" style="4" customWidth="1"/>
    <col min="6655" max="6655" width="45.875" style="4" customWidth="1"/>
    <col min="6656" max="6656" width="8" style="4" customWidth="1"/>
    <col min="6657" max="6657" width="9.75" style="4" customWidth="1"/>
    <col min="6658" max="6659" width="8" style="4" customWidth="1"/>
    <col min="6660" max="6909" width="8.25" style="4"/>
    <col min="6910" max="6910" width="5.75" style="4" customWidth="1"/>
    <col min="6911" max="6911" width="45.875" style="4" customWidth="1"/>
    <col min="6912" max="6912" width="8" style="4" customWidth="1"/>
    <col min="6913" max="6913" width="9.75" style="4" customWidth="1"/>
    <col min="6914" max="6915" width="8" style="4" customWidth="1"/>
    <col min="6916" max="7165" width="8.25" style="4"/>
    <col min="7166" max="7166" width="5.75" style="4" customWidth="1"/>
    <col min="7167" max="7167" width="45.875" style="4" customWidth="1"/>
    <col min="7168" max="7168" width="8" style="4" customWidth="1"/>
    <col min="7169" max="7169" width="9.75" style="4" customWidth="1"/>
    <col min="7170" max="7171" width="8" style="4" customWidth="1"/>
    <col min="7172" max="7421" width="8.25" style="4"/>
    <col min="7422" max="7422" width="5.75" style="4" customWidth="1"/>
    <col min="7423" max="7423" width="45.875" style="4" customWidth="1"/>
    <col min="7424" max="7424" width="8" style="4" customWidth="1"/>
    <col min="7425" max="7425" width="9.75" style="4" customWidth="1"/>
    <col min="7426" max="7427" width="8" style="4" customWidth="1"/>
    <col min="7428" max="7677" width="8.25" style="4"/>
    <col min="7678" max="7678" width="5.75" style="4" customWidth="1"/>
    <col min="7679" max="7679" width="45.875" style="4" customWidth="1"/>
    <col min="7680" max="7680" width="8" style="4" customWidth="1"/>
    <col min="7681" max="7681" width="9.75" style="4" customWidth="1"/>
    <col min="7682" max="7683" width="8" style="4" customWidth="1"/>
    <col min="7684" max="7933" width="8.25" style="4"/>
    <col min="7934" max="7934" width="5.75" style="4" customWidth="1"/>
    <col min="7935" max="7935" width="45.875" style="4" customWidth="1"/>
    <col min="7936" max="7936" width="8" style="4" customWidth="1"/>
    <col min="7937" max="7937" width="9.75" style="4" customWidth="1"/>
    <col min="7938" max="7939" width="8" style="4" customWidth="1"/>
    <col min="7940" max="8189" width="8.25" style="4"/>
    <col min="8190" max="8190" width="5.75" style="4" customWidth="1"/>
    <col min="8191" max="8191" width="45.875" style="4" customWidth="1"/>
    <col min="8192" max="8192" width="8" style="4" customWidth="1"/>
    <col min="8193" max="8193" width="9.75" style="4" customWidth="1"/>
    <col min="8194" max="8195" width="8" style="4" customWidth="1"/>
    <col min="8196" max="8445" width="8.25" style="4"/>
    <col min="8446" max="8446" width="5.75" style="4" customWidth="1"/>
    <col min="8447" max="8447" width="45.875" style="4" customWidth="1"/>
    <col min="8448" max="8448" width="8" style="4" customWidth="1"/>
    <col min="8449" max="8449" width="9.75" style="4" customWidth="1"/>
    <col min="8450" max="8451" width="8" style="4" customWidth="1"/>
    <col min="8452" max="8701" width="8.25" style="4"/>
    <col min="8702" max="8702" width="5.75" style="4" customWidth="1"/>
    <col min="8703" max="8703" width="45.875" style="4" customWidth="1"/>
    <col min="8704" max="8704" width="8" style="4" customWidth="1"/>
    <col min="8705" max="8705" width="9.75" style="4" customWidth="1"/>
    <col min="8706" max="8707" width="8" style="4" customWidth="1"/>
    <col min="8708" max="8957" width="8.25" style="4"/>
    <col min="8958" max="8958" width="5.75" style="4" customWidth="1"/>
    <col min="8959" max="8959" width="45.875" style="4" customWidth="1"/>
    <col min="8960" max="8960" width="8" style="4" customWidth="1"/>
    <col min="8961" max="8961" width="9.75" style="4" customWidth="1"/>
    <col min="8962" max="8963" width="8" style="4" customWidth="1"/>
    <col min="8964" max="9213" width="8.25" style="4"/>
    <col min="9214" max="9214" width="5.75" style="4" customWidth="1"/>
    <col min="9215" max="9215" width="45.875" style="4" customWidth="1"/>
    <col min="9216" max="9216" width="8" style="4" customWidth="1"/>
    <col min="9217" max="9217" width="9.75" style="4" customWidth="1"/>
    <col min="9218" max="9219" width="8" style="4" customWidth="1"/>
    <col min="9220" max="9469" width="8.25" style="4"/>
    <col min="9470" max="9470" width="5.75" style="4" customWidth="1"/>
    <col min="9471" max="9471" width="45.875" style="4" customWidth="1"/>
    <col min="9472" max="9472" width="8" style="4" customWidth="1"/>
    <col min="9473" max="9473" width="9.75" style="4" customWidth="1"/>
    <col min="9474" max="9475" width="8" style="4" customWidth="1"/>
    <col min="9476" max="9725" width="8.25" style="4"/>
    <col min="9726" max="9726" width="5.75" style="4" customWidth="1"/>
    <col min="9727" max="9727" width="45.875" style="4" customWidth="1"/>
    <col min="9728" max="9728" width="8" style="4" customWidth="1"/>
    <col min="9729" max="9729" width="9.75" style="4" customWidth="1"/>
    <col min="9730" max="9731" width="8" style="4" customWidth="1"/>
    <col min="9732" max="9981" width="8.25" style="4"/>
    <col min="9982" max="9982" width="5.75" style="4" customWidth="1"/>
    <col min="9983" max="9983" width="45.875" style="4" customWidth="1"/>
    <col min="9984" max="9984" width="8" style="4" customWidth="1"/>
    <col min="9985" max="9985" width="9.75" style="4" customWidth="1"/>
    <col min="9986" max="9987" width="8" style="4" customWidth="1"/>
    <col min="9988" max="10237" width="8.25" style="4"/>
    <col min="10238" max="10238" width="5.75" style="4" customWidth="1"/>
    <col min="10239" max="10239" width="45.875" style="4" customWidth="1"/>
    <col min="10240" max="10240" width="8" style="4" customWidth="1"/>
    <col min="10241" max="10241" width="9.75" style="4" customWidth="1"/>
    <col min="10242" max="10243" width="8" style="4" customWidth="1"/>
    <col min="10244" max="10493" width="8.25" style="4"/>
    <col min="10494" max="10494" width="5.75" style="4" customWidth="1"/>
    <col min="10495" max="10495" width="45.875" style="4" customWidth="1"/>
    <col min="10496" max="10496" width="8" style="4" customWidth="1"/>
    <col min="10497" max="10497" width="9.75" style="4" customWidth="1"/>
    <col min="10498" max="10499" width="8" style="4" customWidth="1"/>
    <col min="10500" max="10749" width="8.25" style="4"/>
    <col min="10750" max="10750" width="5.75" style="4" customWidth="1"/>
    <col min="10751" max="10751" width="45.875" style="4" customWidth="1"/>
    <col min="10752" max="10752" width="8" style="4" customWidth="1"/>
    <col min="10753" max="10753" width="9.75" style="4" customWidth="1"/>
    <col min="10754" max="10755" width="8" style="4" customWidth="1"/>
    <col min="10756" max="11005" width="8.25" style="4"/>
    <col min="11006" max="11006" width="5.75" style="4" customWidth="1"/>
    <col min="11007" max="11007" width="45.875" style="4" customWidth="1"/>
    <col min="11008" max="11008" width="8" style="4" customWidth="1"/>
    <col min="11009" max="11009" width="9.75" style="4" customWidth="1"/>
    <col min="11010" max="11011" width="8" style="4" customWidth="1"/>
    <col min="11012" max="11261" width="8.25" style="4"/>
    <col min="11262" max="11262" width="5.75" style="4" customWidth="1"/>
    <col min="11263" max="11263" width="45.875" style="4" customWidth="1"/>
    <col min="11264" max="11264" width="8" style="4" customWidth="1"/>
    <col min="11265" max="11265" width="9.75" style="4" customWidth="1"/>
    <col min="11266" max="11267" width="8" style="4" customWidth="1"/>
    <col min="11268" max="11517" width="8.25" style="4"/>
    <col min="11518" max="11518" width="5.75" style="4" customWidth="1"/>
    <col min="11519" max="11519" width="45.875" style="4" customWidth="1"/>
    <col min="11520" max="11520" width="8" style="4" customWidth="1"/>
    <col min="11521" max="11521" width="9.75" style="4" customWidth="1"/>
    <col min="11522" max="11523" width="8" style="4" customWidth="1"/>
    <col min="11524" max="11773" width="8.25" style="4"/>
    <col min="11774" max="11774" width="5.75" style="4" customWidth="1"/>
    <col min="11775" max="11775" width="45.875" style="4" customWidth="1"/>
    <col min="11776" max="11776" width="8" style="4" customWidth="1"/>
    <col min="11777" max="11777" width="9.75" style="4" customWidth="1"/>
    <col min="11778" max="11779" width="8" style="4" customWidth="1"/>
    <col min="11780" max="12029" width="8.25" style="4"/>
    <col min="12030" max="12030" width="5.75" style="4" customWidth="1"/>
    <col min="12031" max="12031" width="45.875" style="4" customWidth="1"/>
    <col min="12032" max="12032" width="8" style="4" customWidth="1"/>
    <col min="12033" max="12033" width="9.75" style="4" customWidth="1"/>
    <col min="12034" max="12035" width="8" style="4" customWidth="1"/>
    <col min="12036" max="12285" width="8.25" style="4"/>
    <col min="12286" max="12286" width="5.75" style="4" customWidth="1"/>
    <col min="12287" max="12287" width="45.875" style="4" customWidth="1"/>
    <col min="12288" max="12288" width="8" style="4" customWidth="1"/>
    <col min="12289" max="12289" width="9.75" style="4" customWidth="1"/>
    <col min="12290" max="12291" width="8" style="4" customWidth="1"/>
    <col min="12292" max="12541" width="8.25" style="4"/>
    <col min="12542" max="12542" width="5.75" style="4" customWidth="1"/>
    <col min="12543" max="12543" width="45.875" style="4" customWidth="1"/>
    <col min="12544" max="12544" width="8" style="4" customWidth="1"/>
    <col min="12545" max="12545" width="9.75" style="4" customWidth="1"/>
    <col min="12546" max="12547" width="8" style="4" customWidth="1"/>
    <col min="12548" max="12797" width="8.25" style="4"/>
    <col min="12798" max="12798" width="5.75" style="4" customWidth="1"/>
    <col min="12799" max="12799" width="45.875" style="4" customWidth="1"/>
    <col min="12800" max="12800" width="8" style="4" customWidth="1"/>
    <col min="12801" max="12801" width="9.75" style="4" customWidth="1"/>
    <col min="12802" max="12803" width="8" style="4" customWidth="1"/>
    <col min="12804" max="13053" width="8.25" style="4"/>
    <col min="13054" max="13054" width="5.75" style="4" customWidth="1"/>
    <col min="13055" max="13055" width="45.875" style="4" customWidth="1"/>
    <col min="13056" max="13056" width="8" style="4" customWidth="1"/>
    <col min="13057" max="13057" width="9.75" style="4" customWidth="1"/>
    <col min="13058" max="13059" width="8" style="4" customWidth="1"/>
    <col min="13060" max="13309" width="8.25" style="4"/>
    <col min="13310" max="13310" width="5.75" style="4" customWidth="1"/>
    <col min="13311" max="13311" width="45.875" style="4" customWidth="1"/>
    <col min="13312" max="13312" width="8" style="4" customWidth="1"/>
    <col min="13313" max="13313" width="9.75" style="4" customWidth="1"/>
    <col min="13314" max="13315" width="8" style="4" customWidth="1"/>
    <col min="13316" max="13565" width="8.25" style="4"/>
    <col min="13566" max="13566" width="5.75" style="4" customWidth="1"/>
    <col min="13567" max="13567" width="45.875" style="4" customWidth="1"/>
    <col min="13568" max="13568" width="8" style="4" customWidth="1"/>
    <col min="13569" max="13569" width="9.75" style="4" customWidth="1"/>
    <col min="13570" max="13571" width="8" style="4" customWidth="1"/>
    <col min="13572" max="13821" width="8.25" style="4"/>
    <col min="13822" max="13822" width="5.75" style="4" customWidth="1"/>
    <col min="13823" max="13823" width="45.875" style="4" customWidth="1"/>
    <col min="13824" max="13824" width="8" style="4" customWidth="1"/>
    <col min="13825" max="13825" width="9.75" style="4" customWidth="1"/>
    <col min="13826" max="13827" width="8" style="4" customWidth="1"/>
    <col min="13828" max="14077" width="8.25" style="4"/>
    <col min="14078" max="14078" width="5.75" style="4" customWidth="1"/>
    <col min="14079" max="14079" width="45.875" style="4" customWidth="1"/>
    <col min="14080" max="14080" width="8" style="4" customWidth="1"/>
    <col min="14081" max="14081" width="9.75" style="4" customWidth="1"/>
    <col min="14082" max="14083" width="8" style="4" customWidth="1"/>
    <col min="14084" max="14333" width="8.25" style="4"/>
    <col min="14334" max="14334" width="5.75" style="4" customWidth="1"/>
    <col min="14335" max="14335" width="45.875" style="4" customWidth="1"/>
    <col min="14336" max="14336" width="8" style="4" customWidth="1"/>
    <col min="14337" max="14337" width="9.75" style="4" customWidth="1"/>
    <col min="14338" max="14339" width="8" style="4" customWidth="1"/>
    <col min="14340" max="14589" width="8.25" style="4"/>
    <col min="14590" max="14590" width="5.75" style="4" customWidth="1"/>
    <col min="14591" max="14591" width="45.875" style="4" customWidth="1"/>
    <col min="14592" max="14592" width="8" style="4" customWidth="1"/>
    <col min="14593" max="14593" width="9.75" style="4" customWidth="1"/>
    <col min="14594" max="14595" width="8" style="4" customWidth="1"/>
    <col min="14596" max="14845" width="8.25" style="4"/>
    <col min="14846" max="14846" width="5.75" style="4" customWidth="1"/>
    <col min="14847" max="14847" width="45.875" style="4" customWidth="1"/>
    <col min="14848" max="14848" width="8" style="4" customWidth="1"/>
    <col min="14849" max="14849" width="9.75" style="4" customWidth="1"/>
    <col min="14850" max="14851" width="8" style="4" customWidth="1"/>
    <col min="14852" max="15101" width="8.25" style="4"/>
    <col min="15102" max="15102" width="5.75" style="4" customWidth="1"/>
    <col min="15103" max="15103" width="45.875" style="4" customWidth="1"/>
    <col min="15104" max="15104" width="8" style="4" customWidth="1"/>
    <col min="15105" max="15105" width="9.75" style="4" customWidth="1"/>
    <col min="15106" max="15107" width="8" style="4" customWidth="1"/>
    <col min="15108" max="15357" width="8.25" style="4"/>
    <col min="15358" max="15358" width="5.75" style="4" customWidth="1"/>
    <col min="15359" max="15359" width="45.875" style="4" customWidth="1"/>
    <col min="15360" max="15360" width="8" style="4" customWidth="1"/>
    <col min="15361" max="15361" width="9.75" style="4" customWidth="1"/>
    <col min="15362" max="15363" width="8" style="4" customWidth="1"/>
    <col min="15364" max="15613" width="8.25" style="4"/>
    <col min="15614" max="15614" width="5.75" style="4" customWidth="1"/>
    <col min="15615" max="15615" width="45.875" style="4" customWidth="1"/>
    <col min="15616" max="15616" width="8" style="4" customWidth="1"/>
    <col min="15617" max="15617" width="9.75" style="4" customWidth="1"/>
    <col min="15618" max="15619" width="8" style="4" customWidth="1"/>
    <col min="15620" max="15869" width="8.25" style="4"/>
    <col min="15870" max="15870" width="5.75" style="4" customWidth="1"/>
    <col min="15871" max="15871" width="45.875" style="4" customWidth="1"/>
    <col min="15872" max="15872" width="8" style="4" customWidth="1"/>
    <col min="15873" max="15873" width="9.75" style="4" customWidth="1"/>
    <col min="15874" max="15875" width="8" style="4" customWidth="1"/>
    <col min="15876" max="16125" width="8.25" style="4"/>
    <col min="16126" max="16126" width="5.75" style="4" customWidth="1"/>
    <col min="16127" max="16127" width="45.875" style="4" customWidth="1"/>
    <col min="16128" max="16128" width="8" style="4" customWidth="1"/>
    <col min="16129" max="16129" width="9.75" style="4" customWidth="1"/>
    <col min="16130" max="16131" width="8" style="4" customWidth="1"/>
    <col min="16132" max="16384" width="8.25" style="4"/>
  </cols>
  <sheetData>
    <row r="1" spans="1:6" s="1" customFormat="1" ht="15" customHeight="1" x14ac:dyDescent="0.2">
      <c r="A1" s="25"/>
      <c r="B1" s="25" t="s">
        <v>82</v>
      </c>
      <c r="C1" s="25"/>
      <c r="D1" s="25"/>
    </row>
    <row r="2" spans="1:6" s="1" customFormat="1" ht="15" customHeight="1" x14ac:dyDescent="0.25">
      <c r="A2" s="25"/>
      <c r="B2" s="110" t="s">
        <v>87</v>
      </c>
      <c r="C2" s="111"/>
      <c r="D2" s="111"/>
      <c r="E2" s="111"/>
      <c r="F2" s="111"/>
    </row>
    <row r="3" spans="1:6" s="1" customFormat="1" ht="15" customHeight="1" x14ac:dyDescent="0.2">
      <c r="A3" s="25"/>
      <c r="B3" s="25" t="s">
        <v>42</v>
      </c>
      <c r="C3" s="25"/>
      <c r="D3" s="25"/>
    </row>
    <row r="4" spans="1:6" s="1" customFormat="1" ht="15" customHeight="1" x14ac:dyDescent="0.25">
      <c r="A4" s="25"/>
      <c r="B4" s="110" t="s">
        <v>107</v>
      </c>
      <c r="C4" s="115"/>
      <c r="D4" s="115"/>
      <c r="E4" s="115"/>
      <c r="F4" s="115"/>
    </row>
    <row r="5" spans="1:6" s="1" customFormat="1" ht="15" customHeight="1" x14ac:dyDescent="0.2">
      <c r="A5" s="25"/>
      <c r="B5" s="25"/>
      <c r="C5" s="25"/>
      <c r="D5" s="25"/>
    </row>
    <row r="6" spans="1:6" s="2" customFormat="1" ht="15" customHeight="1" x14ac:dyDescent="0.25">
      <c r="A6" s="92"/>
      <c r="B6" s="112" t="s">
        <v>123</v>
      </c>
      <c r="C6" s="111"/>
      <c r="D6" s="111"/>
      <c r="E6" s="111"/>
      <c r="F6" s="111"/>
    </row>
    <row r="7" spans="1:6" s="2" customFormat="1" ht="15" customHeight="1" x14ac:dyDescent="0.25">
      <c r="A7" s="96" t="s">
        <v>3</v>
      </c>
      <c r="B7" s="97" t="s">
        <v>4</v>
      </c>
      <c r="C7" s="98"/>
      <c r="D7" s="99"/>
      <c r="E7" s="45"/>
      <c r="F7" s="99">
        <f>F45</f>
        <v>0</v>
      </c>
    </row>
    <row r="8" spans="1:6" s="2" customFormat="1" ht="15" customHeight="1" x14ac:dyDescent="0.25">
      <c r="A8" s="26" t="s">
        <v>9</v>
      </c>
      <c r="B8" s="27" t="s">
        <v>10</v>
      </c>
      <c r="C8" s="28"/>
      <c r="D8" s="35"/>
      <c r="F8" s="35">
        <f>F86</f>
        <v>0</v>
      </c>
    </row>
    <row r="9" spans="1:6" s="2" customFormat="1" ht="15" customHeight="1" x14ac:dyDescent="0.25">
      <c r="A9" s="26" t="s">
        <v>83</v>
      </c>
      <c r="B9" s="27" t="s">
        <v>120</v>
      </c>
      <c r="C9" s="28"/>
      <c r="D9" s="35"/>
      <c r="F9" s="35">
        <f>(SUM(F7:F8))*0.1</f>
        <v>0</v>
      </c>
    </row>
    <row r="10" spans="1:6" s="2" customFormat="1" ht="15" customHeight="1" x14ac:dyDescent="0.25">
      <c r="A10" s="29"/>
      <c r="B10" s="33" t="s">
        <v>109</v>
      </c>
      <c r="C10" s="30"/>
      <c r="D10" s="36"/>
      <c r="E10" s="45"/>
      <c r="F10" s="36">
        <f>SUM(F7:F9)</f>
        <v>0</v>
      </c>
    </row>
    <row r="11" spans="1:6" s="2" customFormat="1" ht="15" customHeight="1" x14ac:dyDescent="0.25">
      <c r="A11" s="92"/>
      <c r="B11" s="100" t="str">
        <f>B89</f>
        <v>REŠEVALNA VAJA (obračun po dejanskih stroških)</v>
      </c>
      <c r="C11" s="93"/>
      <c r="D11" s="94"/>
      <c r="E11" s="95"/>
      <c r="F11" s="94"/>
    </row>
    <row r="12" spans="1:6" s="2" customFormat="1" ht="15" customHeight="1" thickBot="1" x14ac:dyDescent="0.3">
      <c r="A12" s="101" t="s">
        <v>103</v>
      </c>
      <c r="B12" s="27" t="str">
        <f>B91</f>
        <v>REŠEVALNA VAJA</v>
      </c>
      <c r="C12" s="93"/>
      <c r="D12" s="94"/>
      <c r="E12" s="95"/>
      <c r="F12" s="94">
        <f>F98</f>
        <v>0</v>
      </c>
    </row>
    <row r="13" spans="1:6" s="2" customFormat="1" ht="15" customHeight="1" x14ac:dyDescent="0.25">
      <c r="A13" s="102"/>
      <c r="B13" s="106" t="s">
        <v>125</v>
      </c>
      <c r="C13" s="103"/>
      <c r="D13" s="104"/>
      <c r="E13" s="105"/>
      <c r="F13" s="104">
        <f>F10+F12</f>
        <v>0</v>
      </c>
    </row>
    <row r="14" spans="1:6" s="2" customFormat="1" ht="15" customHeight="1" x14ac:dyDescent="0.25">
      <c r="A14" s="31"/>
      <c r="B14" s="17" t="s">
        <v>43</v>
      </c>
      <c r="C14" s="13"/>
      <c r="D14" s="32"/>
      <c r="E14" s="46"/>
      <c r="F14" s="32">
        <f>+F13*0.22</f>
        <v>0</v>
      </c>
    </row>
    <row r="15" spans="1:6" s="1" customFormat="1" ht="15" customHeight="1" x14ac:dyDescent="0.2">
      <c r="A15" s="29"/>
      <c r="B15" s="33" t="s">
        <v>44</v>
      </c>
      <c r="C15" s="34"/>
      <c r="D15" s="36"/>
      <c r="F15" s="36">
        <f>+F13+F14</f>
        <v>0</v>
      </c>
    </row>
    <row r="16" spans="1:6" s="1" customFormat="1" ht="15" customHeight="1" x14ac:dyDescent="0.2">
      <c r="A16" s="3"/>
    </row>
    <row r="17" spans="1:6" s="1" customFormat="1" ht="15" x14ac:dyDescent="0.2">
      <c r="A17" s="3"/>
      <c r="B17" s="116" t="s">
        <v>127</v>
      </c>
      <c r="C17" s="107"/>
      <c r="D17" s="107"/>
      <c r="E17" s="107"/>
      <c r="F17" s="107"/>
    </row>
    <row r="18" spans="1:6" s="1" customFormat="1" ht="31.5" customHeight="1" x14ac:dyDescent="0.2">
      <c r="A18" s="3"/>
      <c r="B18" s="108" t="s">
        <v>112</v>
      </c>
      <c r="C18" s="109"/>
      <c r="D18" s="109"/>
      <c r="E18" s="109"/>
      <c r="F18" s="109"/>
    </row>
    <row r="19" spans="1:6" s="1" customFormat="1" ht="15.75" x14ac:dyDescent="0.2">
      <c r="A19" s="3"/>
      <c r="B19" s="108" t="s">
        <v>126</v>
      </c>
      <c r="C19" s="109"/>
      <c r="D19" s="109"/>
      <c r="E19" s="109"/>
      <c r="F19" s="109"/>
    </row>
    <row r="20" spans="1:6" s="1" customFormat="1" ht="30" customHeight="1" x14ac:dyDescent="0.2">
      <c r="A20" s="3"/>
      <c r="B20" s="108" t="s">
        <v>113</v>
      </c>
      <c r="C20" s="109"/>
      <c r="D20" s="109"/>
      <c r="E20" s="109"/>
      <c r="F20" s="109"/>
    </row>
    <row r="21" spans="1:6" s="1" customFormat="1" ht="15.75" customHeight="1" x14ac:dyDescent="0.2">
      <c r="A21" s="3"/>
      <c r="B21" s="108" t="s">
        <v>114</v>
      </c>
      <c r="C21" s="109"/>
      <c r="D21" s="109"/>
      <c r="E21" s="109"/>
      <c r="F21" s="109"/>
    </row>
    <row r="22" spans="1:6" s="1" customFormat="1" ht="15.75" x14ac:dyDescent="0.2">
      <c r="A22" s="3"/>
      <c r="B22" s="108" t="s">
        <v>115</v>
      </c>
      <c r="C22" s="109"/>
      <c r="D22" s="109"/>
      <c r="E22" s="109"/>
      <c r="F22" s="109"/>
    </row>
    <row r="23" spans="1:6" s="1" customFormat="1" ht="31.5" customHeight="1" x14ac:dyDescent="0.2">
      <c r="A23" s="3"/>
      <c r="B23" s="108" t="s">
        <v>110</v>
      </c>
      <c r="C23" s="109"/>
      <c r="D23" s="109"/>
      <c r="E23" s="109"/>
      <c r="F23" s="109"/>
    </row>
    <row r="24" spans="1:6" s="1" customFormat="1" ht="15.75" customHeight="1" x14ac:dyDescent="0.2">
      <c r="A24" s="3"/>
      <c r="B24" s="108" t="s">
        <v>104</v>
      </c>
      <c r="C24" s="109"/>
      <c r="D24" s="109"/>
      <c r="E24" s="109"/>
      <c r="F24" s="109"/>
    </row>
    <row r="25" spans="1:6" s="1" customFormat="1" ht="31.5" customHeight="1" x14ac:dyDescent="0.2">
      <c r="A25" s="3"/>
      <c r="B25" s="108" t="s">
        <v>93</v>
      </c>
      <c r="C25" s="109"/>
      <c r="D25" s="109"/>
      <c r="E25" s="109"/>
      <c r="F25" s="109"/>
    </row>
    <row r="26" spans="1:6" s="1" customFormat="1" ht="15.75" x14ac:dyDescent="0.2">
      <c r="A26" s="3"/>
      <c r="B26" s="108" t="s">
        <v>88</v>
      </c>
      <c r="C26" s="109"/>
      <c r="D26" s="109"/>
      <c r="E26" s="109"/>
      <c r="F26" s="109"/>
    </row>
    <row r="27" spans="1:6" s="1" customFormat="1" ht="31.5" customHeight="1" x14ac:dyDescent="0.2">
      <c r="A27" s="3"/>
      <c r="B27" s="108" t="s">
        <v>89</v>
      </c>
      <c r="C27" s="109"/>
      <c r="D27" s="109"/>
      <c r="E27" s="109"/>
      <c r="F27" s="109"/>
    </row>
    <row r="28" spans="1:6" s="1" customFormat="1" ht="15" customHeight="1" x14ac:dyDescent="0.2">
      <c r="A28" s="3"/>
      <c r="B28" s="108" t="s">
        <v>108</v>
      </c>
      <c r="C28" s="109"/>
      <c r="D28" s="109"/>
      <c r="E28" s="109"/>
      <c r="F28" s="109"/>
    </row>
    <row r="29" spans="1:6" s="1" customFormat="1" ht="15.75" x14ac:dyDescent="0.2">
      <c r="A29" s="3"/>
      <c r="B29" s="108" t="s">
        <v>90</v>
      </c>
      <c r="C29" s="109"/>
      <c r="D29" s="109"/>
      <c r="E29" s="109"/>
      <c r="F29" s="109"/>
    </row>
    <row r="30" spans="1:6" s="1" customFormat="1" ht="15.75" x14ac:dyDescent="0.2">
      <c r="A30" s="3"/>
      <c r="B30" s="108" t="s">
        <v>91</v>
      </c>
      <c r="C30" s="109"/>
      <c r="D30" s="109"/>
      <c r="E30" s="109"/>
      <c r="F30" s="109"/>
    </row>
    <row r="31" spans="1:6" s="1" customFormat="1" ht="30" customHeight="1" x14ac:dyDescent="0.2">
      <c r="A31" s="3"/>
      <c r="B31" s="108" t="s">
        <v>94</v>
      </c>
      <c r="C31" s="109"/>
      <c r="D31" s="109"/>
      <c r="E31" s="109"/>
      <c r="F31" s="109"/>
    </row>
    <row r="32" spans="1:6" s="1" customFormat="1" ht="45" customHeight="1" x14ac:dyDescent="0.2">
      <c r="A32" s="3"/>
      <c r="B32" s="108" t="s">
        <v>92</v>
      </c>
      <c r="C32" s="109"/>
      <c r="D32" s="109"/>
      <c r="E32" s="109"/>
      <c r="F32" s="109"/>
    </row>
    <row r="33" spans="1:6" s="1" customFormat="1" ht="30" customHeight="1" x14ac:dyDescent="0.2">
      <c r="A33" s="3"/>
      <c r="B33" s="108" t="s">
        <v>116</v>
      </c>
      <c r="C33" s="109"/>
      <c r="D33" s="109"/>
      <c r="E33" s="109"/>
      <c r="F33" s="109"/>
    </row>
    <row r="34" spans="1:6" ht="80.25" customHeight="1" x14ac:dyDescent="0.2">
      <c r="B34" s="108" t="s">
        <v>111</v>
      </c>
      <c r="C34" s="109"/>
      <c r="D34" s="109"/>
      <c r="E34" s="109"/>
      <c r="F34" s="109"/>
    </row>
    <row r="35" spans="1:6" ht="15.75" customHeight="1" x14ac:dyDescent="0.2">
      <c r="A35" s="39" t="s">
        <v>0</v>
      </c>
      <c r="B35" s="40" t="s">
        <v>1</v>
      </c>
      <c r="C35" s="41" t="s">
        <v>47</v>
      </c>
      <c r="D35" s="42" t="s">
        <v>2</v>
      </c>
      <c r="E35" s="43" t="s">
        <v>48</v>
      </c>
      <c r="F35" s="44" t="s">
        <v>49</v>
      </c>
    </row>
    <row r="36" spans="1:6" ht="15.75" customHeight="1" x14ac:dyDescent="0.2">
      <c r="A36" s="5"/>
      <c r="B36" s="6"/>
      <c r="C36" s="12"/>
      <c r="D36" s="21"/>
      <c r="E36" s="18"/>
      <c r="F36" s="37"/>
    </row>
    <row r="37" spans="1:6" ht="15.75" customHeight="1" x14ac:dyDescent="0.25">
      <c r="A37" s="5"/>
      <c r="B37" s="112" t="s">
        <v>123</v>
      </c>
      <c r="C37" s="111"/>
      <c r="D37" s="111"/>
      <c r="E37" s="111"/>
      <c r="F37" s="111"/>
    </row>
    <row r="38" spans="1:6" ht="15.75" customHeight="1" x14ac:dyDescent="0.2">
      <c r="A38" s="5"/>
      <c r="B38" s="6"/>
      <c r="C38" s="12"/>
      <c r="D38" s="21"/>
      <c r="E38" s="18"/>
      <c r="F38" s="37"/>
    </row>
    <row r="39" spans="1:6" ht="15.75" customHeight="1" x14ac:dyDescent="0.2">
      <c r="A39" s="7" t="s">
        <v>3</v>
      </c>
      <c r="B39" s="8" t="s">
        <v>4</v>
      </c>
      <c r="C39" s="13"/>
      <c r="D39" s="22"/>
      <c r="E39" s="19"/>
      <c r="F39" s="31"/>
    </row>
    <row r="40" spans="1:6" ht="15.75" customHeight="1" x14ac:dyDescent="0.2">
      <c r="A40" s="7"/>
      <c r="B40" s="11"/>
      <c r="C40" s="13"/>
      <c r="D40" s="22"/>
      <c r="E40" s="19"/>
      <c r="F40" s="31"/>
    </row>
    <row r="41" spans="1:6" ht="30" x14ac:dyDescent="0.2">
      <c r="A41" s="49" t="s">
        <v>5</v>
      </c>
      <c r="B41" s="50" t="s">
        <v>50</v>
      </c>
      <c r="C41" s="14" t="s">
        <v>6</v>
      </c>
      <c r="D41" s="23">
        <v>1</v>
      </c>
      <c r="E41" s="51"/>
      <c r="F41" s="38">
        <f>D41*E41</f>
        <v>0</v>
      </c>
    </row>
    <row r="42" spans="1:6" ht="165" x14ac:dyDescent="0.2">
      <c r="A42" s="49" t="s">
        <v>7</v>
      </c>
      <c r="B42" s="50" t="s">
        <v>51</v>
      </c>
      <c r="C42" s="15" t="s">
        <v>6</v>
      </c>
      <c r="D42" s="24">
        <v>1</v>
      </c>
      <c r="E42" s="51"/>
      <c r="F42" s="38">
        <f>D42*E42</f>
        <v>0</v>
      </c>
    </row>
    <row r="43" spans="1:6" ht="60" x14ac:dyDescent="0.2">
      <c r="A43" s="89" t="s">
        <v>118</v>
      </c>
      <c r="B43" s="90" t="s">
        <v>119</v>
      </c>
      <c r="C43" s="47" t="s">
        <v>22</v>
      </c>
      <c r="D43" s="48">
        <v>3260</v>
      </c>
      <c r="E43" s="91"/>
      <c r="F43" s="38">
        <f>D43*E43</f>
        <v>0</v>
      </c>
    </row>
    <row r="44" spans="1:6" ht="60" x14ac:dyDescent="0.2">
      <c r="A44" s="89" t="s">
        <v>121</v>
      </c>
      <c r="B44" s="90" t="s">
        <v>122</v>
      </c>
      <c r="C44" s="47" t="s">
        <v>22</v>
      </c>
      <c r="D44" s="48">
        <v>2316</v>
      </c>
      <c r="E44" s="91"/>
      <c r="F44" s="38">
        <f>D44*E44</f>
        <v>0</v>
      </c>
    </row>
    <row r="45" spans="1:6" ht="15" x14ac:dyDescent="0.2">
      <c r="A45" s="52"/>
      <c r="B45" s="53" t="str">
        <f>B39</f>
        <v>PRIPRAVLJALNA DELA</v>
      </c>
      <c r="C45" s="54"/>
      <c r="D45" s="54"/>
      <c r="E45" s="55" t="s">
        <v>8</v>
      </c>
      <c r="F45" s="56">
        <f>SUM(F41:F44)</f>
        <v>0</v>
      </c>
    </row>
    <row r="46" spans="1:6" ht="15" x14ac:dyDescent="0.2">
      <c r="A46" s="57"/>
      <c r="B46" s="58"/>
      <c r="C46" s="59"/>
      <c r="D46" s="59"/>
      <c r="E46" s="60"/>
      <c r="F46" s="61"/>
    </row>
    <row r="47" spans="1:6" ht="15" x14ac:dyDescent="0.2">
      <c r="A47" s="62" t="s">
        <v>9</v>
      </c>
      <c r="B47" s="63" t="s">
        <v>10</v>
      </c>
      <c r="C47" s="64"/>
      <c r="D47" s="65"/>
      <c r="E47" s="66"/>
      <c r="F47" s="67"/>
    </row>
    <row r="48" spans="1:6" ht="15" x14ac:dyDescent="0.2">
      <c r="A48" s="62"/>
      <c r="B48" s="68"/>
      <c r="C48" s="64"/>
      <c r="D48" s="65"/>
      <c r="E48" s="66"/>
      <c r="F48" s="67"/>
    </row>
    <row r="49" spans="1:6" ht="90" x14ac:dyDescent="0.2">
      <c r="A49" s="49" t="s">
        <v>11</v>
      </c>
      <c r="B49" s="69" t="s">
        <v>84</v>
      </c>
      <c r="C49" s="70" t="s">
        <v>6</v>
      </c>
      <c r="D49" s="71">
        <v>1</v>
      </c>
      <c r="E49" s="72"/>
      <c r="F49" s="72">
        <f t="shared" ref="F49:F51" si="0">D49*E49</f>
        <v>0</v>
      </c>
    </row>
    <row r="50" spans="1:6" ht="75" x14ac:dyDescent="0.2">
      <c r="A50" s="49" t="s">
        <v>12</v>
      </c>
      <c r="B50" s="69" t="s">
        <v>85</v>
      </c>
      <c r="C50" s="70" t="s">
        <v>6</v>
      </c>
      <c r="D50" s="71">
        <v>1</v>
      </c>
      <c r="E50" s="72"/>
      <c r="F50" s="72">
        <f t="shared" si="0"/>
        <v>0</v>
      </c>
    </row>
    <row r="51" spans="1:6" ht="30" x14ac:dyDescent="0.2">
      <c r="A51" s="49" t="s">
        <v>13</v>
      </c>
      <c r="B51" s="69" t="s">
        <v>86</v>
      </c>
      <c r="C51" s="70" t="s">
        <v>6</v>
      </c>
      <c r="D51" s="71">
        <v>1</v>
      </c>
      <c r="E51" s="72"/>
      <c r="F51" s="72">
        <f t="shared" si="0"/>
        <v>0</v>
      </c>
    </row>
    <row r="52" spans="1:6" ht="30" x14ac:dyDescent="0.2">
      <c r="A52" s="49" t="s">
        <v>14</v>
      </c>
      <c r="B52" s="73" t="s">
        <v>75</v>
      </c>
      <c r="C52" s="74" t="s">
        <v>18</v>
      </c>
      <c r="D52" s="75">
        <v>810</v>
      </c>
      <c r="E52" s="76"/>
      <c r="F52" s="72">
        <f>D52*E52</f>
        <v>0</v>
      </c>
    </row>
    <row r="53" spans="1:6" ht="90" x14ac:dyDescent="0.2">
      <c r="A53" s="49" t="s">
        <v>15</v>
      </c>
      <c r="B53" s="77" t="s">
        <v>74</v>
      </c>
      <c r="C53" s="78" t="s">
        <v>22</v>
      </c>
      <c r="D53" s="79">
        <v>523</v>
      </c>
      <c r="E53" s="80"/>
      <c r="F53" s="72">
        <f t="shared" ref="F53" si="1">D53*E53</f>
        <v>0</v>
      </c>
    </row>
    <row r="54" spans="1:6" ht="105" x14ac:dyDescent="0.2">
      <c r="A54" s="49" t="s">
        <v>16</v>
      </c>
      <c r="B54" s="77" t="s">
        <v>73</v>
      </c>
      <c r="C54" s="78" t="s">
        <v>22</v>
      </c>
      <c r="D54" s="79">
        <v>775</v>
      </c>
      <c r="E54" s="80"/>
      <c r="F54" s="72">
        <f t="shared" ref="F54" si="2">D54*E54</f>
        <v>0</v>
      </c>
    </row>
    <row r="55" spans="1:6" ht="75" x14ac:dyDescent="0.2">
      <c r="A55" s="49" t="s">
        <v>16</v>
      </c>
      <c r="B55" s="77" t="s">
        <v>72</v>
      </c>
      <c r="C55" s="78" t="s">
        <v>22</v>
      </c>
      <c r="D55" s="79">
        <v>493</v>
      </c>
      <c r="E55" s="80"/>
      <c r="F55" s="72">
        <f t="shared" ref="F55" si="3">D55*E55</f>
        <v>0</v>
      </c>
    </row>
    <row r="56" spans="1:6" ht="45" x14ac:dyDescent="0.2">
      <c r="A56" s="49" t="s">
        <v>17</v>
      </c>
      <c r="B56" s="77" t="s">
        <v>71</v>
      </c>
      <c r="C56" s="78"/>
      <c r="D56" s="79"/>
      <c r="E56" s="80"/>
      <c r="F56" s="72"/>
    </row>
    <row r="57" spans="1:6" ht="17.25" x14ac:dyDescent="0.2">
      <c r="A57" s="49"/>
      <c r="B57" s="69" t="s">
        <v>52</v>
      </c>
      <c r="C57" s="70" t="s">
        <v>34</v>
      </c>
      <c r="D57" s="71">
        <v>57</v>
      </c>
      <c r="E57" s="72"/>
      <c r="F57" s="72">
        <f t="shared" ref="F57:F58" si="4">D57*E57</f>
        <v>0</v>
      </c>
    </row>
    <row r="58" spans="1:6" ht="17.25" x14ac:dyDescent="0.2">
      <c r="A58" s="49"/>
      <c r="B58" s="69" t="s">
        <v>53</v>
      </c>
      <c r="C58" s="70" t="s">
        <v>34</v>
      </c>
      <c r="D58" s="71">
        <v>19</v>
      </c>
      <c r="E58" s="72"/>
      <c r="F58" s="72">
        <f t="shared" si="4"/>
        <v>0</v>
      </c>
    </row>
    <row r="59" spans="1:6" ht="17.25" x14ac:dyDescent="0.2">
      <c r="A59" s="49"/>
      <c r="B59" s="69" t="s">
        <v>54</v>
      </c>
      <c r="C59" s="70" t="s">
        <v>34</v>
      </c>
      <c r="D59" s="71">
        <v>27</v>
      </c>
      <c r="E59" s="72"/>
      <c r="F59" s="72">
        <f t="shared" ref="F59" si="5">D59*E59</f>
        <v>0</v>
      </c>
    </row>
    <row r="60" spans="1:6" ht="17.25" x14ac:dyDescent="0.2">
      <c r="A60" s="49"/>
      <c r="B60" s="69" t="s">
        <v>55</v>
      </c>
      <c r="C60" s="70" t="s">
        <v>34</v>
      </c>
      <c r="D60" s="71">
        <v>19</v>
      </c>
      <c r="E60" s="72"/>
      <c r="F60" s="72">
        <f t="shared" ref="F60" si="6">D60*E60</f>
        <v>0</v>
      </c>
    </row>
    <row r="61" spans="1:6" ht="15" x14ac:dyDescent="0.2">
      <c r="A61" s="49" t="s">
        <v>19</v>
      </c>
      <c r="B61" s="77" t="s">
        <v>70</v>
      </c>
      <c r="C61" s="78"/>
      <c r="D61" s="79"/>
      <c r="E61" s="80"/>
      <c r="F61" s="72"/>
    </row>
    <row r="62" spans="1:6" ht="17.25" x14ac:dyDescent="0.2">
      <c r="A62" s="49"/>
      <c r="B62" s="69" t="s">
        <v>52</v>
      </c>
      <c r="C62" s="70" t="s">
        <v>34</v>
      </c>
      <c r="D62" s="71">
        <v>41</v>
      </c>
      <c r="E62" s="72"/>
      <c r="F62" s="72">
        <f t="shared" ref="F62:F64" si="7">D62*E62</f>
        <v>0</v>
      </c>
    </row>
    <row r="63" spans="1:6" ht="17.25" x14ac:dyDescent="0.2">
      <c r="A63" s="49"/>
      <c r="B63" s="69" t="s">
        <v>53</v>
      </c>
      <c r="C63" s="70" t="s">
        <v>34</v>
      </c>
      <c r="D63" s="71">
        <v>22</v>
      </c>
      <c r="E63" s="72"/>
      <c r="F63" s="72">
        <f t="shared" si="7"/>
        <v>0</v>
      </c>
    </row>
    <row r="64" spans="1:6" ht="17.25" x14ac:dyDescent="0.2">
      <c r="A64" s="49"/>
      <c r="B64" s="69" t="s">
        <v>54</v>
      </c>
      <c r="C64" s="70" t="s">
        <v>34</v>
      </c>
      <c r="D64" s="71">
        <v>3</v>
      </c>
      <c r="E64" s="72"/>
      <c r="F64" s="72">
        <f t="shared" si="7"/>
        <v>0</v>
      </c>
    </row>
    <row r="65" spans="1:6" ht="30" x14ac:dyDescent="0.2">
      <c r="A65" s="49" t="s">
        <v>20</v>
      </c>
      <c r="B65" s="77" t="s">
        <v>69</v>
      </c>
      <c r="C65" s="70" t="s">
        <v>34</v>
      </c>
      <c r="D65" s="71">
        <v>14</v>
      </c>
      <c r="E65" s="72"/>
      <c r="F65" s="72">
        <f t="shared" ref="F65" si="8">D65*E65</f>
        <v>0</v>
      </c>
    </row>
    <row r="66" spans="1:6" ht="30" x14ac:dyDescent="0.2">
      <c r="A66" s="49" t="s">
        <v>21</v>
      </c>
      <c r="B66" s="77" t="s">
        <v>68</v>
      </c>
      <c r="C66" s="70" t="s">
        <v>22</v>
      </c>
      <c r="D66" s="71">
        <v>1267</v>
      </c>
      <c r="E66" s="72"/>
      <c r="F66" s="72">
        <f t="shared" ref="F66" si="9">D66*E66</f>
        <v>0</v>
      </c>
    </row>
    <row r="67" spans="1:6" ht="75" x14ac:dyDescent="0.2">
      <c r="A67" s="49" t="s">
        <v>23</v>
      </c>
      <c r="B67" s="77" t="s">
        <v>67</v>
      </c>
      <c r="C67" s="70" t="s">
        <v>22</v>
      </c>
      <c r="D67" s="71">
        <v>568</v>
      </c>
      <c r="E67" s="72"/>
      <c r="F67" s="72">
        <f t="shared" ref="F67" si="10">D67*E67</f>
        <v>0</v>
      </c>
    </row>
    <row r="68" spans="1:6" ht="75" x14ac:dyDescent="0.2">
      <c r="A68" s="49" t="s">
        <v>24</v>
      </c>
      <c r="B68" s="77" t="s">
        <v>66</v>
      </c>
      <c r="C68" s="70" t="s">
        <v>22</v>
      </c>
      <c r="D68" s="71">
        <v>315</v>
      </c>
      <c r="E68" s="72"/>
      <c r="F68" s="72">
        <f t="shared" ref="F68" si="11">D68*E68</f>
        <v>0</v>
      </c>
    </row>
    <row r="69" spans="1:6" ht="60" x14ac:dyDescent="0.2">
      <c r="A69" s="49" t="s">
        <v>25</v>
      </c>
      <c r="B69" s="77" t="s">
        <v>65</v>
      </c>
      <c r="C69" s="70" t="s">
        <v>22</v>
      </c>
      <c r="D69" s="71">
        <v>142</v>
      </c>
      <c r="E69" s="72"/>
      <c r="F69" s="72">
        <f t="shared" ref="F69" si="12">D69*E69</f>
        <v>0</v>
      </c>
    </row>
    <row r="70" spans="1:6" ht="60" x14ac:dyDescent="0.2">
      <c r="A70" s="49" t="s">
        <v>26</v>
      </c>
      <c r="B70" s="77" t="s">
        <v>64</v>
      </c>
      <c r="C70" s="70" t="s">
        <v>22</v>
      </c>
      <c r="D70" s="71">
        <v>1241</v>
      </c>
      <c r="E70" s="72"/>
      <c r="F70" s="72">
        <f t="shared" ref="F70" si="13">D70*E70</f>
        <v>0</v>
      </c>
    </row>
    <row r="71" spans="1:6" ht="75" x14ac:dyDescent="0.2">
      <c r="A71" s="49" t="s">
        <v>27</v>
      </c>
      <c r="B71" s="77" t="s">
        <v>63</v>
      </c>
      <c r="C71" s="70" t="s">
        <v>22</v>
      </c>
      <c r="D71" s="71">
        <v>33</v>
      </c>
      <c r="E71" s="72"/>
      <c r="F71" s="72">
        <f t="shared" ref="F71" si="14">D71*E71</f>
        <v>0</v>
      </c>
    </row>
    <row r="72" spans="1:6" ht="60" x14ac:dyDescent="0.2">
      <c r="A72" s="49" t="s">
        <v>35</v>
      </c>
      <c r="B72" s="77" t="s">
        <v>62</v>
      </c>
      <c r="C72" s="70" t="s">
        <v>22</v>
      </c>
      <c r="D72" s="71">
        <v>49</v>
      </c>
      <c r="E72" s="72"/>
      <c r="F72" s="72">
        <f t="shared" ref="F72" si="15">D72*E72</f>
        <v>0</v>
      </c>
    </row>
    <row r="73" spans="1:6" ht="30" x14ac:dyDescent="0.2">
      <c r="A73" s="49" t="s">
        <v>28</v>
      </c>
      <c r="B73" s="73" t="s">
        <v>61</v>
      </c>
      <c r="C73" s="70" t="s">
        <v>18</v>
      </c>
      <c r="D73" s="71">
        <v>78</v>
      </c>
      <c r="E73" s="72"/>
      <c r="F73" s="72">
        <f t="shared" ref="F73" si="16">D73*E73</f>
        <v>0</v>
      </c>
    </row>
    <row r="74" spans="1:6" ht="30" x14ac:dyDescent="0.2">
      <c r="A74" s="49" t="s">
        <v>29</v>
      </c>
      <c r="B74" s="73" t="s">
        <v>60</v>
      </c>
      <c r="C74" s="70" t="s">
        <v>36</v>
      </c>
      <c r="D74" s="71">
        <v>54</v>
      </c>
      <c r="E74" s="72"/>
      <c r="F74" s="72">
        <f t="shared" ref="F74" si="17">D74*E74</f>
        <v>0</v>
      </c>
    </row>
    <row r="75" spans="1:6" ht="30" x14ac:dyDescent="0.2">
      <c r="A75" s="49" t="s">
        <v>30</v>
      </c>
      <c r="B75" s="73" t="s">
        <v>59</v>
      </c>
      <c r="C75" s="70" t="s">
        <v>36</v>
      </c>
      <c r="D75" s="71">
        <v>62</v>
      </c>
      <c r="E75" s="72"/>
      <c r="F75" s="72">
        <f t="shared" ref="F75:F76" si="18">D75*E75</f>
        <v>0</v>
      </c>
    </row>
    <row r="76" spans="1:6" ht="15" x14ac:dyDescent="0.2">
      <c r="A76" s="49" t="s">
        <v>31</v>
      </c>
      <c r="B76" s="73" t="s">
        <v>58</v>
      </c>
      <c r="C76" s="70" t="s">
        <v>36</v>
      </c>
      <c r="D76" s="71">
        <v>98</v>
      </c>
      <c r="E76" s="72"/>
      <c r="F76" s="72">
        <f t="shared" si="18"/>
        <v>0</v>
      </c>
    </row>
    <row r="77" spans="1:6" ht="30" x14ac:dyDescent="0.2">
      <c r="A77" s="49" t="s">
        <v>32</v>
      </c>
      <c r="B77" s="73" t="s">
        <v>57</v>
      </c>
      <c r="C77" s="70" t="s">
        <v>36</v>
      </c>
      <c r="D77" s="71">
        <v>254</v>
      </c>
      <c r="E77" s="72"/>
      <c r="F77" s="72">
        <f t="shared" ref="F77" si="19">D77*E77</f>
        <v>0</v>
      </c>
    </row>
    <row r="78" spans="1:6" ht="15" x14ac:dyDescent="0.2">
      <c r="A78" s="49" t="s">
        <v>33</v>
      </c>
      <c r="B78" s="73" t="s">
        <v>81</v>
      </c>
      <c r="C78" s="70" t="s">
        <v>22</v>
      </c>
      <c r="D78" s="71">
        <v>196</v>
      </c>
      <c r="E78" s="72"/>
      <c r="F78" s="72">
        <f t="shared" ref="F78" si="20">D78*E78</f>
        <v>0</v>
      </c>
    </row>
    <row r="79" spans="1:6" ht="30" x14ac:dyDescent="0.2">
      <c r="A79" s="49" t="s">
        <v>37</v>
      </c>
      <c r="B79" s="73" t="s">
        <v>79</v>
      </c>
      <c r="C79" s="70" t="s">
        <v>36</v>
      </c>
      <c r="D79" s="71">
        <v>562</v>
      </c>
      <c r="E79" s="72"/>
      <c r="F79" s="72">
        <f t="shared" ref="F79" si="21">D79*E79</f>
        <v>0</v>
      </c>
    </row>
    <row r="80" spans="1:6" ht="30" x14ac:dyDescent="0.2">
      <c r="A80" s="49" t="s">
        <v>38</v>
      </c>
      <c r="B80" s="73" t="s">
        <v>80</v>
      </c>
      <c r="C80" s="70" t="s">
        <v>36</v>
      </c>
      <c r="D80" s="71">
        <v>247</v>
      </c>
      <c r="E80" s="72"/>
      <c r="F80" s="72">
        <f t="shared" ref="F80" si="22">D80*E80</f>
        <v>0</v>
      </c>
    </row>
    <row r="81" spans="1:6" ht="30" x14ac:dyDescent="0.2">
      <c r="A81" s="49" t="s">
        <v>39</v>
      </c>
      <c r="B81" s="73" t="s">
        <v>78</v>
      </c>
      <c r="C81" s="70" t="s">
        <v>36</v>
      </c>
      <c r="D81" s="71">
        <v>251</v>
      </c>
      <c r="E81" s="72"/>
      <c r="F81" s="72">
        <f t="shared" ref="F81" si="23">D81*E81</f>
        <v>0</v>
      </c>
    </row>
    <row r="82" spans="1:6" ht="30" x14ac:dyDescent="0.2">
      <c r="A82" s="49" t="s">
        <v>40</v>
      </c>
      <c r="B82" s="73" t="s">
        <v>77</v>
      </c>
      <c r="C82" s="70" t="s">
        <v>22</v>
      </c>
      <c r="D82" s="71">
        <v>245</v>
      </c>
      <c r="E82" s="72"/>
      <c r="F82" s="72">
        <f t="shared" ref="F82" si="24">D82*E82</f>
        <v>0</v>
      </c>
    </row>
    <row r="83" spans="1:6" ht="30" x14ac:dyDescent="0.2">
      <c r="A83" s="49" t="s">
        <v>41</v>
      </c>
      <c r="B83" s="73" t="s">
        <v>76</v>
      </c>
      <c r="C83" s="70" t="s">
        <v>36</v>
      </c>
      <c r="D83" s="71">
        <v>368</v>
      </c>
      <c r="E83" s="72"/>
      <c r="F83" s="72">
        <f t="shared" ref="F83" si="25">D83*E83</f>
        <v>0</v>
      </c>
    </row>
    <row r="84" spans="1:6" ht="63" customHeight="1" x14ac:dyDescent="0.2">
      <c r="A84" s="49" t="s">
        <v>45</v>
      </c>
      <c r="B84" s="73" t="s">
        <v>56</v>
      </c>
      <c r="C84" s="70" t="s">
        <v>22</v>
      </c>
      <c r="D84" s="71">
        <v>1198</v>
      </c>
      <c r="E84" s="72"/>
      <c r="F84" s="72">
        <f t="shared" ref="F84" si="26">D84*E84</f>
        <v>0</v>
      </c>
    </row>
    <row r="85" spans="1:6" ht="126.75" customHeight="1" x14ac:dyDescent="0.2">
      <c r="A85" s="49" t="s">
        <v>46</v>
      </c>
      <c r="B85" s="73" t="s">
        <v>95</v>
      </c>
      <c r="C85" s="70" t="s">
        <v>22</v>
      </c>
      <c r="D85" s="71">
        <v>2317</v>
      </c>
      <c r="E85" s="72"/>
      <c r="F85" s="72">
        <f t="shared" ref="F85" si="27">D85*E85</f>
        <v>0</v>
      </c>
    </row>
    <row r="86" spans="1:6" ht="15" x14ac:dyDescent="0.2">
      <c r="A86" s="52"/>
      <c r="B86" s="53" t="str">
        <f>B47</f>
        <v>RUŠITVENA DELA</v>
      </c>
      <c r="C86" s="54"/>
      <c r="D86" s="54"/>
      <c r="E86" s="55" t="s">
        <v>8</v>
      </c>
      <c r="F86" s="81">
        <f>SUM(F49:F85)</f>
        <v>0</v>
      </c>
    </row>
    <row r="87" spans="1:6" ht="15" x14ac:dyDescent="0.2">
      <c r="A87" s="52"/>
      <c r="B87" s="53"/>
      <c r="C87" s="54"/>
      <c r="D87" s="54"/>
      <c r="E87" s="55"/>
      <c r="F87" s="81"/>
    </row>
    <row r="88" spans="1:6" ht="15" x14ac:dyDescent="0.2">
      <c r="A88" s="57"/>
      <c r="B88" s="58"/>
      <c r="C88" s="59"/>
      <c r="D88" s="59"/>
      <c r="E88" s="60"/>
      <c r="F88" s="82"/>
    </row>
    <row r="89" spans="1:6" ht="15.75" x14ac:dyDescent="0.25">
      <c r="A89" s="83"/>
      <c r="B89" s="113" t="s">
        <v>124</v>
      </c>
      <c r="C89" s="114"/>
      <c r="D89" s="114"/>
      <c r="E89" s="114"/>
      <c r="F89" s="114"/>
    </row>
    <row r="90" spans="1:6" ht="15.75" customHeight="1" x14ac:dyDescent="0.2">
      <c r="A90" s="83"/>
      <c r="B90" s="84"/>
      <c r="C90" s="85"/>
      <c r="D90" s="86"/>
      <c r="E90" s="87"/>
      <c r="F90" s="88"/>
    </row>
    <row r="91" spans="1:6" ht="15.75" customHeight="1" x14ac:dyDescent="0.2">
      <c r="A91" s="62" t="s">
        <v>83</v>
      </c>
      <c r="B91" s="63" t="s">
        <v>100</v>
      </c>
      <c r="C91" s="64"/>
      <c r="D91" s="65"/>
      <c r="E91" s="66"/>
      <c r="F91" s="67"/>
    </row>
    <row r="92" spans="1:6" ht="15" x14ac:dyDescent="0.2">
      <c r="A92" s="52"/>
      <c r="B92" s="53"/>
      <c r="C92" s="54"/>
      <c r="D92" s="54"/>
      <c r="E92" s="55"/>
      <c r="F92" s="81"/>
    </row>
    <row r="93" spans="1:6" ht="30" x14ac:dyDescent="0.2">
      <c r="A93" s="89" t="s">
        <v>97</v>
      </c>
      <c r="B93" s="90" t="s">
        <v>117</v>
      </c>
      <c r="C93" s="47" t="s">
        <v>96</v>
      </c>
      <c r="D93" s="48">
        <v>7</v>
      </c>
      <c r="E93" s="91"/>
      <c r="F93" s="38">
        <f>D93*E93</f>
        <v>0</v>
      </c>
    </row>
    <row r="94" spans="1:6" ht="60" x14ac:dyDescent="0.2">
      <c r="A94" s="89" t="s">
        <v>98</v>
      </c>
      <c r="B94" s="90" t="s">
        <v>101</v>
      </c>
      <c r="C94" s="47"/>
      <c r="D94" s="48"/>
      <c r="E94" s="91"/>
      <c r="F94" s="38"/>
    </row>
    <row r="95" spans="1:6" ht="15" x14ac:dyDescent="0.2">
      <c r="A95" s="89"/>
      <c r="B95" s="90" t="s">
        <v>105</v>
      </c>
      <c r="C95" s="47" t="s">
        <v>99</v>
      </c>
      <c r="D95" s="48">
        <v>50</v>
      </c>
      <c r="E95" s="91"/>
      <c r="F95" s="38">
        <f>D95*E95</f>
        <v>0</v>
      </c>
    </row>
    <row r="96" spans="1:6" ht="15" x14ac:dyDescent="0.2">
      <c r="A96" s="89"/>
      <c r="B96" s="90" t="s">
        <v>106</v>
      </c>
      <c r="C96" s="47" t="s">
        <v>99</v>
      </c>
      <c r="D96" s="48">
        <v>40</v>
      </c>
      <c r="E96" s="91"/>
      <c r="F96" s="38">
        <f>D96*E96</f>
        <v>0</v>
      </c>
    </row>
    <row r="97" spans="1:6" ht="15" x14ac:dyDescent="0.2">
      <c r="A97" s="89"/>
      <c r="B97" s="90" t="s">
        <v>102</v>
      </c>
      <c r="C97" s="47" t="s">
        <v>99</v>
      </c>
      <c r="D97" s="48">
        <v>100</v>
      </c>
      <c r="E97" s="91"/>
      <c r="F97" s="38">
        <f>D97*E97</f>
        <v>0</v>
      </c>
    </row>
    <row r="98" spans="1:6" ht="15" x14ac:dyDescent="0.2">
      <c r="A98" s="52"/>
      <c r="B98" s="53" t="s">
        <v>100</v>
      </c>
      <c r="C98" s="54"/>
      <c r="D98" s="54"/>
      <c r="E98" s="55" t="s">
        <v>8</v>
      </c>
      <c r="F98" s="81">
        <f>SUM(F93:F97)</f>
        <v>0</v>
      </c>
    </row>
  </sheetData>
  <sheetProtection selectLockedCells="1" selectUnlockedCells="1"/>
  <mergeCells count="22">
    <mergeCell ref="B89:F89"/>
    <mergeCell ref="B4:F4"/>
    <mergeCell ref="B33:F33"/>
    <mergeCell ref="B25:F25"/>
    <mergeCell ref="B34:F34"/>
    <mergeCell ref="B31:F31"/>
    <mergeCell ref="B37:F37"/>
    <mergeCell ref="B24:F24"/>
    <mergeCell ref="B26:F26"/>
    <mergeCell ref="B27:F27"/>
    <mergeCell ref="B28:F28"/>
    <mergeCell ref="B29:F29"/>
    <mergeCell ref="B30:F30"/>
    <mergeCell ref="B32:F32"/>
    <mergeCell ref="B20:F20"/>
    <mergeCell ref="B22:F22"/>
    <mergeCell ref="B21:F21"/>
    <mergeCell ref="B23:F23"/>
    <mergeCell ref="B2:F2"/>
    <mergeCell ref="B18:F18"/>
    <mergeCell ref="B19:F19"/>
    <mergeCell ref="B6:F6"/>
  </mergeCells>
  <pageMargins left="0.7" right="0.7" top="0.75" bottom="0.75" header="0.3" footer="0.3"/>
  <pageSetup paperSize="9" firstPageNumber="0" orientation="portrait" r:id="rId1"/>
  <headerFooter alignWithMargins="0"/>
  <rowBreaks count="2" manualBreakCount="2">
    <brk id="34" max="16383" man="1"/>
    <brk id="8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Pripr. rusitvena in gradb. dela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dc:creator>
  <cp:lastModifiedBy>Boštjan Kravos</cp:lastModifiedBy>
  <cp:lastPrinted>2020-01-16T07:43:37Z</cp:lastPrinted>
  <dcterms:created xsi:type="dcterms:W3CDTF">2017-05-31T07:38:56Z</dcterms:created>
  <dcterms:modified xsi:type="dcterms:W3CDTF">2020-01-16T07:56:41Z</dcterms:modified>
</cp:coreProperties>
</file>