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7" activeTab="0"/>
  </bookViews>
  <sheets>
    <sheet name="1_Popis" sheetId="1" r:id="rId1"/>
  </sheets>
  <definedNames>
    <definedName name="_xlnm.Print_Area" localSheetId="0">'1_Popis'!$A$1:$G$36</definedName>
    <definedName name="SHARED_FORMULA_0_16_0_16_2" localSheetId="0">+#REF!+1</definedName>
    <definedName name="SHARED_FORMULA_0_16_0_16_2">+#REF!+1</definedName>
    <definedName name="SHARED_FORMULA_0_16_0_16_3" localSheetId="0">1+#REF!</definedName>
    <definedName name="SHARED_FORMULA_0_16_0_16_3">1+#REF!</definedName>
    <definedName name="SHARED_FORMULA_0_16_0_16_4" localSheetId="0">1+#REF!</definedName>
    <definedName name="SHARED_FORMULA_0_16_0_16_4">1+#REF!</definedName>
    <definedName name="SHARED_FORMULA_0_19_0_19_1" localSheetId="0">1+#REF!</definedName>
    <definedName name="SHARED_FORMULA_0_19_0_19_1">1+#REF!</definedName>
    <definedName name="SHARED_FORMULA_0_23_0_23_10" localSheetId="0">1+#REF!</definedName>
    <definedName name="SHARED_FORMULA_0_23_0_23_10">1+#REF!</definedName>
    <definedName name="SHARED_FORMULA_0_23_0_23_11" localSheetId="0">1+#REF!</definedName>
    <definedName name="SHARED_FORMULA_0_23_0_23_11">1+#REF!</definedName>
    <definedName name="SHARED_FORMULA_0_23_0_23_6" localSheetId="0">1+#REF!</definedName>
    <definedName name="SHARED_FORMULA_0_23_0_23_6">1+#REF!</definedName>
    <definedName name="SHARED_FORMULA_0_23_0_23_7" localSheetId="0">1+#REF!</definedName>
    <definedName name="SHARED_FORMULA_0_23_0_23_7">1+#REF!</definedName>
    <definedName name="SHARED_FORMULA_0_23_0_23_8" localSheetId="0">1+#REF!</definedName>
    <definedName name="SHARED_FORMULA_0_23_0_23_8">1+#REF!</definedName>
    <definedName name="SHARED_FORMULA_0_23_0_23_9" localSheetId="0">1+#REF!</definedName>
    <definedName name="SHARED_FORMULA_0_23_0_23_9">1+#REF!</definedName>
    <definedName name="SHARED_FORMULA_0_24_0_24_5" localSheetId="0">1+#REF!</definedName>
    <definedName name="SHARED_FORMULA_0_24_0_24_5">1+#REF!</definedName>
    <definedName name="SHARED_FORMULA_0_31_0_31_2" localSheetId="0">+#REF!+1</definedName>
    <definedName name="SHARED_FORMULA_0_31_0_31_2">+#REF!+1</definedName>
    <definedName name="SHARED_FORMULA_0_35_0_35_3" localSheetId="0">1+#REF!</definedName>
    <definedName name="SHARED_FORMULA_0_35_0_35_3">1+#REF!</definedName>
    <definedName name="SHARED_FORMULA_0_35_0_35_4" localSheetId="0">1+#REF!</definedName>
    <definedName name="SHARED_FORMULA_0_35_0_35_4">1+#REF!</definedName>
    <definedName name="SHARED_FORMULA_0_36_0_36_1" localSheetId="0">1+#REF!</definedName>
    <definedName name="SHARED_FORMULA_0_36_0_36_1">1+#REF!</definedName>
    <definedName name="SHARED_FORMULA_0_42_0_42_10" localSheetId="0">1+#REF!</definedName>
    <definedName name="SHARED_FORMULA_0_42_0_42_10">1+#REF!</definedName>
    <definedName name="SHARED_FORMULA_0_42_0_42_11" localSheetId="0">1+#REF!</definedName>
    <definedName name="SHARED_FORMULA_0_42_0_42_11">1+#REF!</definedName>
    <definedName name="SHARED_FORMULA_0_43_0_43_5" localSheetId="0">1+#REF!</definedName>
    <definedName name="SHARED_FORMULA_0_43_0_43_5">1+#REF!</definedName>
    <definedName name="SHARED_FORMULA_0_43_0_43_6" localSheetId="0">1+#REF!</definedName>
    <definedName name="SHARED_FORMULA_0_43_0_43_6">1+#REF!</definedName>
    <definedName name="SHARED_FORMULA_0_43_0_43_7" localSheetId="0">1+#REF!</definedName>
    <definedName name="SHARED_FORMULA_0_43_0_43_7">1+#REF!</definedName>
    <definedName name="SHARED_FORMULA_0_43_0_43_8" localSheetId="0">1+#REF!</definedName>
    <definedName name="SHARED_FORMULA_0_43_0_43_8">1+#REF!</definedName>
    <definedName name="SHARED_FORMULA_0_43_0_43_9" localSheetId="0">1+#REF!</definedName>
    <definedName name="SHARED_FORMULA_0_43_0_43_9">1+#REF!</definedName>
    <definedName name="SHARED_FORMULA_0_49_0_49_3" localSheetId="0">1+#REF!</definedName>
    <definedName name="SHARED_FORMULA_0_49_0_49_3">1+#REF!</definedName>
    <definedName name="SHARED_FORMULA_0_49_0_49_4" localSheetId="0">1+#REF!</definedName>
    <definedName name="SHARED_FORMULA_0_49_0_49_4">1+#REF!</definedName>
    <definedName name="SHARED_FORMULA_0_50_0_50_1" localSheetId="0">1+#REF!</definedName>
    <definedName name="SHARED_FORMULA_0_50_0_50_1">1+#REF!</definedName>
    <definedName name="SHARED_FORMULA_0_57_0_57_5" localSheetId="0">1+#REF!</definedName>
    <definedName name="SHARED_FORMULA_0_57_0_57_5">1+#REF!</definedName>
    <definedName name="SHARED_FORMULA_0_6_0_6_10" localSheetId="0">1+#REF!</definedName>
    <definedName name="SHARED_FORMULA_0_6_0_6_10">1+#REF!</definedName>
    <definedName name="SHARED_FORMULA_0_6_0_6_6" localSheetId="0">1+#REF!</definedName>
    <definedName name="SHARED_FORMULA_0_6_0_6_6">1+#REF!</definedName>
    <definedName name="SHARED_FORMULA_0_6_0_6_7" localSheetId="0">1+#REF!</definedName>
    <definedName name="SHARED_FORMULA_0_6_0_6_7">1+#REF!</definedName>
    <definedName name="SHARED_FORMULA_0_6_0_6_8" localSheetId="0">1+#REF!</definedName>
    <definedName name="SHARED_FORMULA_0_6_0_6_8">1+#REF!</definedName>
    <definedName name="SHARED_FORMULA_0_6_0_6_9" localSheetId="0">1+#REF!</definedName>
    <definedName name="SHARED_FORMULA_0_6_0_6_9">1+#REF!</definedName>
    <definedName name="SHARED_FORMULA_6_16_6_16_2" localSheetId="0">#REF!*#REF!</definedName>
    <definedName name="SHARED_FORMULA_6_16_6_16_2">#REF!*#REF!</definedName>
    <definedName name="SHARED_FORMULA_6_22_6_22_3" localSheetId="0">#REF!*#REF!</definedName>
    <definedName name="SHARED_FORMULA_6_22_6_22_3">#REF!*#REF!</definedName>
    <definedName name="SHARED_FORMULA_6_22_6_22_4" localSheetId="0">#REF!*#REF!</definedName>
    <definedName name="SHARED_FORMULA_6_22_6_22_4">#REF!*#REF!</definedName>
    <definedName name="SHARED_FORMULA_6_25_6_25_1" localSheetId="0">#REF!*#REF!</definedName>
    <definedName name="SHARED_FORMULA_6_25_6_25_1">#REF!*#REF!</definedName>
    <definedName name="SHARED_FORMULA_6_30_6_30_10" localSheetId="0">#REF!*#REF!</definedName>
    <definedName name="SHARED_FORMULA_6_30_6_30_10">#REF!*#REF!</definedName>
    <definedName name="SHARED_FORMULA_6_30_6_30_11" localSheetId="0">#REF!*#REF!</definedName>
    <definedName name="SHARED_FORMULA_6_30_6_30_11">#REF!*#REF!</definedName>
    <definedName name="SHARED_FORMULA_6_30_6_30_5" localSheetId="0">#REF!*#REF!</definedName>
    <definedName name="SHARED_FORMULA_6_30_6_30_5">#REF!*#REF!</definedName>
    <definedName name="SHARED_FORMULA_6_30_6_30_6" localSheetId="0">#REF!*#REF!</definedName>
    <definedName name="SHARED_FORMULA_6_30_6_30_6">#REF!*#REF!</definedName>
    <definedName name="SHARED_FORMULA_6_30_6_30_7" localSheetId="0">#REF!*#REF!</definedName>
    <definedName name="SHARED_FORMULA_6_30_6_30_7">#REF!*#REF!</definedName>
    <definedName name="SHARED_FORMULA_6_30_6_30_8" localSheetId="0">#REF!*#REF!</definedName>
    <definedName name="SHARED_FORMULA_6_30_6_30_8">#REF!*#REF!</definedName>
    <definedName name="SHARED_FORMULA_6_30_6_30_9" localSheetId="0">#REF!*#REF!</definedName>
    <definedName name="SHARED_FORMULA_6_30_6_30_9">#REF!*#REF!</definedName>
    <definedName name="SHARED_FORMULA_6_35_6_35_3" localSheetId="0">#REF!*#REF!</definedName>
    <definedName name="SHARED_FORMULA_6_35_6_35_3">#REF!*#REF!</definedName>
    <definedName name="SHARED_FORMULA_6_35_6_35_4" localSheetId="0">#REF!*#REF!</definedName>
    <definedName name="SHARED_FORMULA_6_35_6_35_4">#REF!*#REF!</definedName>
    <definedName name="SHARED_FORMULA_6_36_6_36_1" localSheetId="0">#REF!*#REF!</definedName>
    <definedName name="SHARED_FORMULA_6_36_6_36_1">#REF!*#REF!</definedName>
    <definedName name="SHARED_FORMULA_6_39_6_39_2" localSheetId="0">#REF!*#REF!</definedName>
    <definedName name="SHARED_FORMULA_6_39_6_39_2">#REF!*#REF!</definedName>
    <definedName name="SHARED_FORMULA_6_43_6_43_5" localSheetId="0">#REF!*#REF!</definedName>
    <definedName name="SHARED_FORMULA_6_43_6_43_5">#REF!*#REF!</definedName>
    <definedName name="SHARED_FORMULA_6_50_6_50_3" localSheetId="0">#REF!*#REF!</definedName>
    <definedName name="SHARED_FORMULA_6_50_6_50_3">#REF!*#REF!</definedName>
    <definedName name="SHARED_FORMULA_6_50_6_50_4" localSheetId="0">#REF!*#REF!</definedName>
    <definedName name="SHARED_FORMULA_6_50_6_50_4">#REF!*#REF!</definedName>
    <definedName name="SHARED_FORMULA_6_51_6_51_1" localSheetId="0">#REF!*#REF!</definedName>
    <definedName name="SHARED_FORMULA_6_51_6_51_1">#REF!*#REF!</definedName>
    <definedName name="SHARED_FORMULA_6_58_6_58_5" localSheetId="0">#REF!*#REF!</definedName>
    <definedName name="SHARED_FORMULA_6_58_6_58_5">#REF!*#REF!</definedName>
    <definedName name="SHARED_FORMULA_6_63_6_63_10" localSheetId="0">#REF!*#REF!</definedName>
    <definedName name="SHARED_FORMULA_6_63_6_63_10">#REF!*#REF!</definedName>
    <definedName name="SHARED_FORMULA_6_63_6_63_11" localSheetId="0">#REF!*#REF!</definedName>
    <definedName name="SHARED_FORMULA_6_63_6_63_11">#REF!*#REF!</definedName>
    <definedName name="SHARED_FORMULA_6_66_6_66_6" localSheetId="0">#REF!*#REF!</definedName>
    <definedName name="SHARED_FORMULA_6_66_6_66_6">#REF!*#REF!</definedName>
    <definedName name="SHARED_FORMULA_6_66_6_66_7" localSheetId="0">#REF!*#REF!</definedName>
    <definedName name="SHARED_FORMULA_6_66_6_66_7">#REF!*#REF!</definedName>
    <definedName name="SHARED_FORMULA_6_66_6_66_8" localSheetId="0">#REF!*#REF!</definedName>
    <definedName name="SHARED_FORMULA_6_66_6_66_8">#REF!*#REF!</definedName>
    <definedName name="SHARED_FORMULA_6_66_6_66_9" localSheetId="0">#REF!*#REF!</definedName>
    <definedName name="SHARED_FORMULA_6_66_6_66_9">#REF!*#REF!</definedName>
    <definedName name="SHARED_FORMULA_6_8_6_8_10" localSheetId="0">#REF!*#REF!</definedName>
    <definedName name="SHARED_FORMULA_6_8_6_8_10">#REF!*#REF!</definedName>
    <definedName name="SHARED_FORMULA_6_8_6_8_11" localSheetId="0">#REF!*#REF!</definedName>
    <definedName name="SHARED_FORMULA_6_8_6_8_11">#REF!*#REF!</definedName>
    <definedName name="SHARED_FORMULA_6_8_6_8_5" localSheetId="0">#REF!*#REF!</definedName>
    <definedName name="SHARED_FORMULA_6_8_6_8_5">#REF!*#REF!</definedName>
    <definedName name="SHARED_FORMULA_6_8_6_8_6" localSheetId="0">#REF!*#REF!</definedName>
    <definedName name="SHARED_FORMULA_6_8_6_8_6">#REF!*#REF!</definedName>
    <definedName name="SHARED_FORMULA_6_8_6_8_7" localSheetId="0">#REF!*#REF!</definedName>
    <definedName name="SHARED_FORMULA_6_8_6_8_7">#REF!*#REF!</definedName>
    <definedName name="SHARED_FORMULA_6_8_6_8_8" localSheetId="0">#REF!*#REF!</definedName>
    <definedName name="SHARED_FORMULA_6_8_6_8_8">#REF!*#REF!</definedName>
    <definedName name="SHARED_FORMULA_6_8_6_8_9" localSheetId="0">#REF!*#REF!</definedName>
    <definedName name="SHARED_FORMULA_6_8_6_8_9">#REF!*#REF!</definedName>
    <definedName name="_xlnm.Print_Titles" localSheetId="0">'1_Popis'!$1:$4</definedName>
  </definedNames>
  <calcPr fullCalcOnLoad="1"/>
</workbook>
</file>

<file path=xl/sharedStrings.xml><?xml version="1.0" encoding="utf-8"?>
<sst xmlns="http://schemas.openxmlformats.org/spreadsheetml/2006/main" count="46" uniqueCount="36">
  <si>
    <t>kos</t>
  </si>
  <si>
    <t>Zap.št.</t>
  </si>
  <si>
    <t>Opis</t>
  </si>
  <si>
    <t>EM</t>
  </si>
  <si>
    <t>Kol.</t>
  </si>
  <si>
    <t>Cena/EM</t>
  </si>
  <si>
    <t>Vrednost</t>
  </si>
  <si>
    <t>PREDDELA</t>
  </si>
  <si>
    <t>m1</t>
  </si>
  <si>
    <t>SKUPAJ</t>
  </si>
  <si>
    <t>DDV 22%</t>
  </si>
  <si>
    <t>SKUPAJ z DDV</t>
  </si>
  <si>
    <t>TUJE STORITVE</t>
  </si>
  <si>
    <t>Preskusi, nadzor in tehnična dokumentacija</t>
  </si>
  <si>
    <t>Projektantski nadzor-spremljava ob gradnji</t>
  </si>
  <si>
    <t>ur</t>
  </si>
  <si>
    <t>NEPREDVIDENA DELA</t>
  </si>
  <si>
    <t>GRADBENA DELA</t>
  </si>
  <si>
    <t>153/13 SANACIJA NOSILNIH STEBROV NADSTREŠNICE</t>
  </si>
  <si>
    <t>VZHODNE TRIBUNE STADIONA V AJDOVŠČINI</t>
  </si>
  <si>
    <t>Organizacija gradbišča – odstranitev začasnih objektov</t>
  </si>
  <si>
    <t>Organizacija gradbišča - postavitev začasnih objektov (ograditev, zaščita, obvestila)</t>
  </si>
  <si>
    <t>Izvedba začasnih podpor konzole nadstrešnice tribune z ustreznim nadvišanjem konzole (višina do 7,50m)</t>
  </si>
  <si>
    <t>Izdelava projekta izvedenih del</t>
  </si>
  <si>
    <t>Sprotno čiščenje dostopnih poti na gradbišče</t>
  </si>
  <si>
    <t>Statična sanacija stebrov
- priprava površine (čiščenje, sušenje,…), (npr MapeWrap Primer 1)
- izravnava površine (npr MapeWrap 11 ali MapeWrap 12)
- namestitev ojačitvene FRP tkanine po celotni višini stebra, preko vogala in vzdolž nosilca  z impregnacijo (npr Mapei MapeWrap C UNI-AX 300/10)</t>
  </si>
  <si>
    <t>Sanacija razpok
- izpihavanje razpok
- prekritje razpok (npr Mapei Adesilex PG1)
- injektiranje razpok (npr Mapei Epojet LV) skladno z navodili proizvajalca
- odstranitev injekcijskih nastavkov
(ocena skupne dolžine razpok do 1,0mm)</t>
  </si>
  <si>
    <t>m2</t>
  </si>
  <si>
    <t>Izravnava površine stebra in konzole po namestitvi ojačitvenih tkanin z elastično izravnalno maso do 3 mm
(npr Mapei Planitop 200)</t>
  </si>
  <si>
    <t>Priprava povšine na beljenje (npr Mapei Elastocolor Primer)</t>
  </si>
  <si>
    <t>Beljenje saniranega dela stebra in konzole (npr Mapei Elastocor Pittura) - siva barva (barva betona)</t>
  </si>
  <si>
    <t>odstranitev pločevinaste zaščite konzole</t>
  </si>
  <si>
    <t>POPIS DEL</t>
  </si>
  <si>
    <t>Statična sanacija stebrov
- priprava površine (čiščenje, sušenje,…), (npr MapeWrap Primer 1)
- izravnava površine (npr MapeWrap 11 ali MapeWrap 12)
- namestitev ojačitvene FRP traku (npr Mapei Carboplate E170 b=50mm)</t>
  </si>
  <si>
    <t>Namestitev kapne zaščite na nosilcih nadstreška s podkonstrukcijo
(po detajlu)</t>
  </si>
  <si>
    <t>2.1.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</si>
</sst>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&quot;       &quot;;\-#,##0.00&quot;       &quot;;&quot; -&quot;#&quot;       &quot;;@\ "/>
    <numFmt numFmtId="173" formatCode="#,##0.00&quot; SIT &quot;;\-#,##0.00&quot; SIT &quot;;&quot; -&quot;#&quot; SIT &quot;;@\ "/>
    <numFmt numFmtId="174" formatCode="_-* #,##0.00\ [$€-1]_-;\-* #,##0.00\ [$€-1]_-;_-* &quot;-&quot;??\ [$€-1]_-"/>
    <numFmt numFmtId="175" formatCode="#\ ###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7"/>
      <name val="Arial Narrow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name val="Arial CE"/>
      <family val="0"/>
    </font>
    <font>
      <sz val="12"/>
      <name val="Times New Roman CE"/>
      <family val="1"/>
    </font>
    <font>
      <i/>
      <sz val="10"/>
      <name val="SL Dutch"/>
      <family val="0"/>
    </font>
    <font>
      <b/>
      <sz val="9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0" fontId="36" fillId="20" borderId="0" applyNumberFormat="0" applyBorder="0" applyAlignment="0" applyProtection="0"/>
    <xf numFmtId="174" fontId="12" fillId="0" borderId="0" applyFont="0" applyFill="0" applyBorder="0" applyAlignment="0" applyProtection="0"/>
    <xf numFmtId="0" fontId="37" fillId="21" borderId="1" applyNumberFormat="0" applyAlignment="0" applyProtection="0"/>
    <xf numFmtId="39" fontId="0" fillId="0" borderId="2">
      <alignment horizontal="right" vertical="top" wrapText="1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Border="0">
      <alignment/>
      <protection/>
    </xf>
    <xf numFmtId="0" fontId="0" fillId="0" borderId="0" applyFont="0" applyBorder="0">
      <alignment/>
      <protection/>
    </xf>
    <xf numFmtId="0" fontId="34" fillId="0" borderId="0">
      <alignment/>
      <protection/>
    </xf>
    <xf numFmtId="0" fontId="0" fillId="0" borderId="0" applyBorder="0">
      <alignment/>
      <protection/>
    </xf>
    <xf numFmtId="0" fontId="0" fillId="0" borderId="0" applyFont="0" applyBorder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21" borderId="9" applyNumberFormat="0" applyAlignment="0" applyProtection="0"/>
    <xf numFmtId="0" fontId="48" fillId="31" borderId="0" applyNumberFormat="0" applyBorder="0" applyAlignment="0" applyProtection="0"/>
    <xf numFmtId="0" fontId="0" fillId="0" borderId="10">
      <alignment horizontal="left" vertical="top" wrapText="1"/>
      <protection/>
    </xf>
    <xf numFmtId="173" fontId="0" fillId="0" borderId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9" applyNumberFormat="0" applyAlignment="0" applyProtection="0"/>
    <xf numFmtId="0" fontId="50" fillId="0" borderId="11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0" xfId="45" applyFont="1" applyFill="1" applyBorder="1" applyAlignment="1">
      <alignment vertical="top"/>
      <protection/>
    </xf>
    <xf numFmtId="4" fontId="3" fillId="0" borderId="0" xfId="45" applyNumberFormat="1" applyFont="1" applyFill="1" applyBorder="1" applyAlignment="1">
      <alignment horizontal="right" vertical="top"/>
      <protection/>
    </xf>
    <xf numFmtId="0" fontId="4" fillId="0" borderId="0" xfId="0" applyFont="1" applyFill="1" applyBorder="1" applyAlignment="1">
      <alignment vertical="top"/>
    </xf>
    <xf numFmtId="4" fontId="4" fillId="0" borderId="0" xfId="45" applyNumberFormat="1" applyFont="1" applyFill="1" applyBorder="1" applyAlignment="1">
      <alignment vertical="top"/>
      <protection/>
    </xf>
    <xf numFmtId="0" fontId="2" fillId="0" borderId="0" xfId="45" applyFont="1" applyFill="1" applyBorder="1" applyAlignment="1">
      <alignment horizontal="left" vertical="top"/>
      <protection/>
    </xf>
    <xf numFmtId="0" fontId="4" fillId="0" borderId="12" xfId="45" applyFont="1" applyFill="1" applyBorder="1" applyAlignment="1">
      <alignment vertical="top"/>
      <protection/>
    </xf>
    <xf numFmtId="0" fontId="4" fillId="0" borderId="13" xfId="45" applyFont="1" applyFill="1" applyBorder="1" applyAlignment="1">
      <alignment vertical="top" wrapText="1"/>
      <protection/>
    </xf>
    <xf numFmtId="4" fontId="4" fillId="0" borderId="13" xfId="45" applyNumberFormat="1" applyFont="1" applyFill="1" applyBorder="1" applyAlignment="1">
      <alignment vertical="top"/>
      <protection/>
    </xf>
    <xf numFmtId="4" fontId="4" fillId="0" borderId="14" xfId="45" applyNumberFormat="1" applyFont="1" applyFill="1" applyBorder="1" applyAlignment="1">
      <alignment vertical="top"/>
      <protection/>
    </xf>
    <xf numFmtId="49" fontId="4" fillId="0" borderId="13" xfId="84" applyNumberFormat="1" applyFont="1" applyBorder="1" applyAlignment="1">
      <alignment vertical="top" wrapText="1"/>
      <protection/>
    </xf>
    <xf numFmtId="4" fontId="5" fillId="0" borderId="13" xfId="109" applyNumberFormat="1" applyFont="1" applyFill="1" applyBorder="1" applyAlignment="1" applyProtection="1">
      <alignment horizontal="right" vertical="top"/>
      <protection/>
    </xf>
    <xf numFmtId="0" fontId="3" fillId="0" borderId="12" xfId="45" applyFont="1" applyFill="1" applyBorder="1" applyAlignment="1">
      <alignment vertical="top"/>
      <protection/>
    </xf>
    <xf numFmtId="4" fontId="3" fillId="0" borderId="14" xfId="45" applyNumberFormat="1" applyFont="1" applyFill="1" applyBorder="1" applyAlignment="1">
      <alignment vertical="top"/>
      <protection/>
    </xf>
    <xf numFmtId="0" fontId="7" fillId="0" borderId="0" xfId="0" applyFont="1" applyFill="1" applyBorder="1" applyAlignment="1">
      <alignment vertical="top"/>
    </xf>
    <xf numFmtId="49" fontId="3" fillId="0" borderId="13" xfId="84" applyNumberFormat="1" applyFont="1" applyBorder="1" applyAlignment="1">
      <alignment vertical="top" wrapText="1"/>
      <protection/>
    </xf>
    <xf numFmtId="4" fontId="3" fillId="0" borderId="13" xfId="45" applyNumberFormat="1" applyFont="1" applyFill="1" applyBorder="1" applyAlignment="1">
      <alignment vertical="top"/>
      <protection/>
    </xf>
    <xf numFmtId="4" fontId="8" fillId="0" borderId="13" xfId="109" applyNumberFormat="1" applyFont="1" applyFill="1" applyBorder="1" applyAlignment="1" applyProtection="1">
      <alignment horizontal="right" vertical="top"/>
      <protection/>
    </xf>
    <xf numFmtId="4" fontId="4" fillId="0" borderId="15" xfId="45" applyNumberFormat="1" applyFont="1" applyFill="1" applyBorder="1" applyAlignment="1">
      <alignment vertical="top"/>
      <protection/>
    </xf>
    <xf numFmtId="0" fontId="3" fillId="0" borderId="16" xfId="45" applyFont="1" applyFill="1" applyBorder="1" applyAlignment="1">
      <alignment vertical="top"/>
      <protection/>
    </xf>
    <xf numFmtId="0" fontId="3" fillId="0" borderId="15" xfId="45" applyFont="1" applyFill="1" applyBorder="1" applyAlignment="1">
      <alignment vertical="top" wrapText="1"/>
      <protection/>
    </xf>
    <xf numFmtId="4" fontId="3" fillId="0" borderId="17" xfId="45" applyNumberFormat="1" applyFont="1" applyFill="1" applyBorder="1" applyAlignment="1">
      <alignment vertical="top"/>
      <protection/>
    </xf>
    <xf numFmtId="0" fontId="9" fillId="0" borderId="0" xfId="45" applyFont="1" applyFill="1" applyBorder="1" applyAlignment="1">
      <alignment vertical="top"/>
      <protection/>
    </xf>
    <xf numFmtId="0" fontId="10" fillId="0" borderId="0" xfId="45" applyFont="1" applyFill="1" applyBorder="1" applyAlignment="1">
      <alignment vertical="top"/>
      <protection/>
    </xf>
    <xf numFmtId="0" fontId="11" fillId="0" borderId="0" xfId="45" applyFont="1" applyFill="1" applyBorder="1" applyAlignment="1">
      <alignment vertical="top"/>
      <protection/>
    </xf>
    <xf numFmtId="49" fontId="3" fillId="0" borderId="13" xfId="84" applyNumberFormat="1" applyFont="1" applyBorder="1" applyAlignment="1">
      <alignment vertical="top" wrapText="1"/>
      <protection/>
    </xf>
    <xf numFmtId="9" fontId="5" fillId="0" borderId="13" xfId="94" applyFont="1" applyFill="1" applyBorder="1" applyAlignment="1" applyProtection="1">
      <alignment horizontal="right" vertical="top"/>
      <protection/>
    </xf>
    <xf numFmtId="0" fontId="3" fillId="33" borderId="12" xfId="45" applyFont="1" applyFill="1" applyBorder="1" applyAlignment="1">
      <alignment vertical="top"/>
      <protection/>
    </xf>
    <xf numFmtId="0" fontId="3" fillId="33" borderId="13" xfId="45" applyFont="1" applyFill="1" applyBorder="1" applyAlignment="1">
      <alignment vertical="top" wrapText="1"/>
      <protection/>
    </xf>
    <xf numFmtId="4" fontId="4" fillId="33" borderId="13" xfId="45" applyNumberFormat="1" applyFont="1" applyFill="1" applyBorder="1" applyAlignment="1">
      <alignment vertical="top"/>
      <protection/>
    </xf>
    <xf numFmtId="4" fontId="3" fillId="33" borderId="14" xfId="45" applyNumberFormat="1" applyFont="1" applyFill="1" applyBorder="1" applyAlignment="1">
      <alignment vertical="top"/>
      <protection/>
    </xf>
    <xf numFmtId="4" fontId="4" fillId="33" borderId="14" xfId="45" applyNumberFormat="1" applyFont="1" applyFill="1" applyBorder="1" applyAlignment="1">
      <alignment vertical="top"/>
      <protection/>
    </xf>
    <xf numFmtId="0" fontId="3" fillId="0" borderId="18" xfId="45" applyFont="1" applyFill="1" applyBorder="1" applyAlignment="1">
      <alignment vertical="top"/>
      <protection/>
    </xf>
    <xf numFmtId="0" fontId="3" fillId="0" borderId="19" xfId="45" applyFont="1" applyFill="1" applyBorder="1" applyAlignment="1">
      <alignment vertical="top" wrapText="1"/>
      <protection/>
    </xf>
    <xf numFmtId="4" fontId="4" fillId="0" borderId="19" xfId="45" applyNumberFormat="1" applyFont="1" applyFill="1" applyBorder="1" applyAlignment="1">
      <alignment vertical="top"/>
      <protection/>
    </xf>
    <xf numFmtId="4" fontId="3" fillId="0" borderId="20" xfId="45" applyNumberFormat="1" applyFont="1" applyFill="1" applyBorder="1" applyAlignment="1">
      <alignment vertical="top"/>
      <protection/>
    </xf>
    <xf numFmtId="0" fontId="3" fillId="0" borderId="21" xfId="45" applyFont="1" applyFill="1" applyBorder="1" applyAlignment="1">
      <alignment vertical="top"/>
      <protection/>
    </xf>
    <xf numFmtId="0" fontId="3" fillId="0" borderId="0" xfId="45" applyFont="1" applyFill="1" applyBorder="1" applyAlignment="1">
      <alignment vertical="top" wrapText="1"/>
      <protection/>
    </xf>
    <xf numFmtId="4" fontId="3" fillId="0" borderId="22" xfId="45" applyNumberFormat="1" applyFont="1" applyFill="1" applyBorder="1" applyAlignment="1">
      <alignment vertical="top"/>
      <protection/>
    </xf>
    <xf numFmtId="0" fontId="3" fillId="33" borderId="13" xfId="45" applyFont="1" applyFill="1" applyBorder="1" applyAlignment="1">
      <alignment vertical="top"/>
      <protection/>
    </xf>
    <xf numFmtId="0" fontId="4" fillId="0" borderId="13" xfId="45" applyFont="1" applyFill="1" applyBorder="1" applyAlignment="1">
      <alignment vertical="top"/>
      <protection/>
    </xf>
    <xf numFmtId="0" fontId="3" fillId="0" borderId="13" xfId="45" applyFont="1" applyFill="1" applyBorder="1" applyAlignment="1">
      <alignment vertical="top"/>
      <protection/>
    </xf>
    <xf numFmtId="0" fontId="3" fillId="0" borderId="19" xfId="45" applyFont="1" applyFill="1" applyBorder="1" applyAlignment="1">
      <alignment vertical="top"/>
      <protection/>
    </xf>
    <xf numFmtId="0" fontId="3" fillId="0" borderId="0" xfId="45" applyFont="1" applyFill="1" applyBorder="1" applyAlignment="1">
      <alignment vertical="top"/>
      <protection/>
    </xf>
    <xf numFmtId="0" fontId="3" fillId="0" borderId="15" xfId="45" applyFont="1" applyFill="1" applyBorder="1" applyAlignment="1">
      <alignment vertical="top"/>
      <protection/>
    </xf>
    <xf numFmtId="175" fontId="4" fillId="0" borderId="13" xfId="45" applyNumberFormat="1" applyFont="1" applyFill="1" applyBorder="1" applyAlignment="1">
      <alignment vertical="top"/>
      <protection/>
    </xf>
    <xf numFmtId="4" fontId="4" fillId="0" borderId="0" xfId="45" applyNumberFormat="1" applyFont="1" applyFill="1" applyBorder="1" applyAlignment="1">
      <alignment horizontal="right" vertical="top"/>
      <protection/>
    </xf>
    <xf numFmtId="4" fontId="4" fillId="0" borderId="13" xfId="45" applyNumberFormat="1" applyFont="1" applyFill="1" applyBorder="1" applyAlignment="1">
      <alignment horizontal="right" vertical="top"/>
      <protection/>
    </xf>
    <xf numFmtId="4" fontId="4" fillId="0" borderId="14" xfId="45" applyNumberFormat="1" applyFont="1" applyFill="1" applyBorder="1" applyAlignment="1">
      <alignment horizontal="right" vertical="top"/>
      <protection/>
    </xf>
    <xf numFmtId="0" fontId="6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4" fillId="0" borderId="0" xfId="45" applyFont="1" applyFill="1" applyBorder="1" applyAlignment="1">
      <alignment horizontal="center" vertical="top"/>
      <protection/>
    </xf>
    <xf numFmtId="0" fontId="4" fillId="0" borderId="13" xfId="45" applyFont="1" applyFill="1" applyBorder="1" applyAlignment="1">
      <alignment horizontal="center" vertical="top"/>
      <protection/>
    </xf>
    <xf numFmtId="0" fontId="4" fillId="33" borderId="13" xfId="45" applyFont="1" applyFill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9" xfId="45" applyFont="1" applyFill="1" applyBorder="1" applyAlignment="1">
      <alignment horizontal="center" vertical="top"/>
      <protection/>
    </xf>
    <xf numFmtId="0" fontId="4" fillId="0" borderId="15" xfId="45" applyFont="1" applyFill="1" applyBorder="1" applyAlignment="1">
      <alignment horizontal="center" vertical="top"/>
      <protection/>
    </xf>
    <xf numFmtId="0" fontId="3" fillId="0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13" xfId="45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4" fillId="34" borderId="12" xfId="45" applyFont="1" applyFill="1" applyBorder="1" applyAlignment="1">
      <alignment vertical="top"/>
      <protection/>
    </xf>
    <xf numFmtId="0" fontId="4" fillId="34" borderId="13" xfId="45" applyFont="1" applyFill="1" applyBorder="1" applyAlignment="1">
      <alignment vertical="top"/>
      <protection/>
    </xf>
    <xf numFmtId="0" fontId="4" fillId="34" borderId="13" xfId="45" applyFont="1" applyFill="1" applyBorder="1" applyAlignment="1">
      <alignment vertical="top" wrapText="1"/>
      <protection/>
    </xf>
    <xf numFmtId="0" fontId="4" fillId="34" borderId="13" xfId="45" applyFont="1" applyFill="1" applyBorder="1" applyAlignment="1">
      <alignment horizontal="center" vertical="top"/>
      <protection/>
    </xf>
    <xf numFmtId="4" fontId="4" fillId="34" borderId="13" xfId="45" applyNumberFormat="1" applyFont="1" applyFill="1" applyBorder="1" applyAlignment="1">
      <alignment vertical="top"/>
      <protection/>
    </xf>
    <xf numFmtId="4" fontId="4" fillId="34" borderId="14" xfId="45" applyNumberFormat="1" applyFont="1" applyFill="1" applyBorder="1" applyAlignment="1">
      <alignment vertical="top"/>
      <protection/>
    </xf>
  </cellXfs>
  <cellStyles count="10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Dobro" xfId="34"/>
    <cellStyle name="Euro" xfId="35"/>
    <cellStyle name="Izhod" xfId="36"/>
    <cellStyle name="Keš" xfId="37"/>
    <cellStyle name="Naslov" xfId="38"/>
    <cellStyle name="Naslov 1" xfId="39"/>
    <cellStyle name="Naslov 2" xfId="40"/>
    <cellStyle name="Naslov 3" xfId="41"/>
    <cellStyle name="Naslov 4" xfId="42"/>
    <cellStyle name="Navadno 10" xfId="43"/>
    <cellStyle name="Navadno 11" xfId="44"/>
    <cellStyle name="Navadno 2" xfId="45"/>
    <cellStyle name="Navadno 2 2" xfId="46"/>
    <cellStyle name="Navadno 3" xfId="47"/>
    <cellStyle name="Navadno 3 2" xfId="48"/>
    <cellStyle name="Navadno 3 2 2" xfId="49"/>
    <cellStyle name="Navadno 3 3" xfId="50"/>
    <cellStyle name="Navadno 3 3 2" xfId="51"/>
    <cellStyle name="Navadno 3 4" xfId="52"/>
    <cellStyle name="Navadno 3 5" xfId="53"/>
    <cellStyle name="Navadno 4" xfId="54"/>
    <cellStyle name="Navadno 4 2" xfId="55"/>
    <cellStyle name="Navadno 4 3" xfId="56"/>
    <cellStyle name="Navadno 5" xfId="57"/>
    <cellStyle name="Navadno 5 2" xfId="58"/>
    <cellStyle name="Navadno 6" xfId="59"/>
    <cellStyle name="Navadno 6 2" xfId="60"/>
    <cellStyle name="Navadno 7" xfId="61"/>
    <cellStyle name="Navadno 8" xfId="62"/>
    <cellStyle name="Navadno 9" xfId="63"/>
    <cellStyle name="Nevtralno" xfId="64"/>
    <cellStyle name="Normal 10" xfId="65"/>
    <cellStyle name="Normal 11" xfId="66"/>
    <cellStyle name="Normal 12" xfId="67"/>
    <cellStyle name="Normal 15" xfId="68"/>
    <cellStyle name="Normal 15 2" xfId="69"/>
    <cellStyle name="Normal 16" xfId="70"/>
    <cellStyle name="Normal 16 2" xfId="71"/>
    <cellStyle name="Normal 17" xfId="72"/>
    <cellStyle name="Normal 17 2" xfId="73"/>
    <cellStyle name="Normal 18" xfId="74"/>
    <cellStyle name="Normal 18 2" xfId="75"/>
    <cellStyle name="Normal 2" xfId="76"/>
    <cellStyle name="Normal 2 2" xfId="77"/>
    <cellStyle name="Normal 2 3" xfId="78"/>
    <cellStyle name="Normal 2 4" xfId="79"/>
    <cellStyle name="Normal 21" xfId="80"/>
    <cellStyle name="Normal 21 2" xfId="81"/>
    <cellStyle name="Normal 3" xfId="82"/>
    <cellStyle name="Normal 3 2" xfId="83"/>
    <cellStyle name="Normal 4" xfId="84"/>
    <cellStyle name="Normal 4 2" xfId="85"/>
    <cellStyle name="Normal 5" xfId="86"/>
    <cellStyle name="Normal 6" xfId="87"/>
    <cellStyle name="Normal 7" xfId="88"/>
    <cellStyle name="Normal 7 2" xfId="89"/>
    <cellStyle name="Normal 8" xfId="90"/>
    <cellStyle name="Normal 8 2" xfId="91"/>
    <cellStyle name="Normal 9" xfId="92"/>
    <cellStyle name="normal1" xfId="93"/>
    <cellStyle name="Percent" xfId="94"/>
    <cellStyle name="Opomba" xfId="95"/>
    <cellStyle name="Opozorilo" xfId="96"/>
    <cellStyle name="Pojasnjevalno besedilo" xfId="97"/>
    <cellStyle name="Poudarek1" xfId="98"/>
    <cellStyle name="Poudarek2" xfId="99"/>
    <cellStyle name="Poudarek3" xfId="100"/>
    <cellStyle name="Poudarek4" xfId="101"/>
    <cellStyle name="Poudarek5" xfId="102"/>
    <cellStyle name="Poudarek6" xfId="103"/>
    <cellStyle name="Povezana celica" xfId="104"/>
    <cellStyle name="Preveri celico" xfId="105"/>
    <cellStyle name="Računanje" xfId="106"/>
    <cellStyle name="Slabo" xfId="107"/>
    <cellStyle name="tekst-levo" xfId="108"/>
    <cellStyle name="Currency" xfId="109"/>
    <cellStyle name="Currency [0]" xfId="110"/>
    <cellStyle name="Comma" xfId="111"/>
    <cellStyle name="Comma [0]" xfId="112"/>
    <cellStyle name="Vejica 2" xfId="113"/>
    <cellStyle name="Vejica 2 2" xfId="114"/>
    <cellStyle name="Vejica 3" xfId="115"/>
    <cellStyle name="Vejica 4" xfId="116"/>
    <cellStyle name="Vnos" xfId="117"/>
    <cellStyle name="Vsota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SheetLayoutView="100" zoomScalePageLayoutView="0" workbookViewId="0" topLeftCell="A1">
      <pane ySplit="4" topLeftCell="A5" activePane="bottomLeft" state="frozen"/>
      <selection pane="topLeft" activeCell="F1" sqref="F1"/>
      <selection pane="bottomLeft" activeCell="G32" sqref="G32"/>
    </sheetView>
  </sheetViews>
  <sheetFormatPr defaultColWidth="9.140625" defaultRowHeight="12.75" customHeight="1"/>
  <cols>
    <col min="1" max="1" width="5.7109375" style="1" customWidth="1"/>
    <col min="2" max="2" width="6.7109375" style="1" customWidth="1"/>
    <col min="3" max="3" width="45.7109375" style="2" customWidth="1"/>
    <col min="4" max="4" width="5.7109375" style="60" customWidth="1"/>
    <col min="5" max="5" width="9.57421875" style="1" customWidth="1"/>
    <col min="6" max="6" width="9.7109375" style="1" customWidth="1"/>
    <col min="7" max="7" width="10.7109375" style="1" customWidth="1"/>
    <col min="8" max="8" width="9.140625" style="16" customWidth="1"/>
    <col min="9" max="25" width="9.140625" style="63" customWidth="1"/>
    <col min="26" max="16384" width="9.140625" style="1" customWidth="1"/>
  </cols>
  <sheetData>
    <row r="1" spans="1:7" ht="15.75" customHeight="1">
      <c r="A1" s="25"/>
      <c r="B1" s="25"/>
      <c r="C1" s="3"/>
      <c r="D1" s="53"/>
      <c r="E1" s="6"/>
      <c r="F1" s="7"/>
      <c r="G1" s="4" t="s">
        <v>18</v>
      </c>
    </row>
    <row r="2" spans="1:7" ht="19.5" customHeight="1">
      <c r="A2" s="24"/>
      <c r="B2" s="24"/>
      <c r="C2" s="3"/>
      <c r="D2" s="53"/>
      <c r="E2" s="6"/>
      <c r="F2" s="7"/>
      <c r="G2" s="4" t="s">
        <v>19</v>
      </c>
    </row>
    <row r="3" spans="1:7" ht="15.75" customHeight="1">
      <c r="A3" s="26"/>
      <c r="B3" s="26"/>
      <c r="C3" s="3"/>
      <c r="D3" s="53"/>
      <c r="E3" s="6"/>
      <c r="F3" s="7"/>
      <c r="G3" s="48" t="s">
        <v>32</v>
      </c>
    </row>
    <row r="4" spans="1:25" s="5" customFormat="1" ht="17.25" customHeight="1">
      <c r="A4" s="8" t="s">
        <v>1</v>
      </c>
      <c r="B4" s="42"/>
      <c r="C4" s="9" t="s">
        <v>2</v>
      </c>
      <c r="D4" s="54" t="s">
        <v>3</v>
      </c>
      <c r="E4" s="49" t="s">
        <v>4</v>
      </c>
      <c r="F4" s="49" t="s">
        <v>5</v>
      </c>
      <c r="G4" s="50" t="s">
        <v>6</v>
      </c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5" customFormat="1" ht="12.75">
      <c r="A5" s="29">
        <v>1</v>
      </c>
      <c r="B5" s="41"/>
      <c r="C5" s="30" t="s">
        <v>7</v>
      </c>
      <c r="D5" s="55"/>
      <c r="E5" s="31"/>
      <c r="F5" s="31"/>
      <c r="G5" s="33"/>
      <c r="H5" s="6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s="5" customFormat="1" ht="25.5">
      <c r="A6" s="8">
        <v>1</v>
      </c>
      <c r="B6" s="47"/>
      <c r="C6" s="9" t="s">
        <v>21</v>
      </c>
      <c r="D6" s="54" t="s">
        <v>0</v>
      </c>
      <c r="E6" s="10">
        <v>1</v>
      </c>
      <c r="F6" s="10"/>
      <c r="G6" s="11">
        <f>F6*E6</f>
        <v>0</v>
      </c>
      <c r="H6" s="51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s="5" customFormat="1" ht="15.75">
      <c r="A7" s="8">
        <f>1+A6</f>
        <v>2</v>
      </c>
      <c r="B7" s="47"/>
      <c r="C7" s="9" t="s">
        <v>20</v>
      </c>
      <c r="D7" s="54" t="s">
        <v>0</v>
      </c>
      <c r="E7" s="10">
        <v>1</v>
      </c>
      <c r="F7" s="10"/>
      <c r="G7" s="11">
        <f>F7*E7</f>
        <v>0</v>
      </c>
      <c r="H7" s="51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s="5" customFormat="1" ht="15.75">
      <c r="A8" s="8">
        <f>1+A7</f>
        <v>3</v>
      </c>
      <c r="B8" s="47"/>
      <c r="C8" s="9" t="s">
        <v>24</v>
      </c>
      <c r="D8" s="54" t="s">
        <v>0</v>
      </c>
      <c r="E8" s="10">
        <v>1</v>
      </c>
      <c r="F8" s="10"/>
      <c r="G8" s="11">
        <f>F8*E8</f>
        <v>0</v>
      </c>
      <c r="H8" s="51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s="5" customFormat="1" ht="25.5">
      <c r="A9" s="8">
        <f>1+A8</f>
        <v>4</v>
      </c>
      <c r="B9" s="47"/>
      <c r="C9" s="9" t="s">
        <v>22</v>
      </c>
      <c r="D9" s="54" t="s">
        <v>0</v>
      </c>
      <c r="E9" s="10">
        <v>14</v>
      </c>
      <c r="F9" s="10"/>
      <c r="G9" s="11">
        <f>F9*E9</f>
        <v>0</v>
      </c>
      <c r="H9" s="52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s="5" customFormat="1" ht="13.5">
      <c r="A10" s="8">
        <f>1+A9</f>
        <v>5</v>
      </c>
      <c r="B10" s="47"/>
      <c r="C10" s="9" t="s">
        <v>31</v>
      </c>
      <c r="D10" s="54" t="s">
        <v>27</v>
      </c>
      <c r="E10" s="10">
        <f>60</f>
        <v>60</v>
      </c>
      <c r="F10" s="10"/>
      <c r="G10" s="11">
        <f>F10*E10</f>
        <v>0</v>
      </c>
      <c r="H10" s="5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s="5" customFormat="1" ht="12.75">
      <c r="A11" s="29">
        <f>A5</f>
        <v>1</v>
      </c>
      <c r="B11" s="41"/>
      <c r="C11" s="30" t="str">
        <f>C5&amp;" - skupaj"</f>
        <v>PREDDELA - skupaj</v>
      </c>
      <c r="D11" s="55"/>
      <c r="E11" s="31"/>
      <c r="F11" s="31"/>
      <c r="G11" s="32">
        <f>SUM(G6:G10)</f>
        <v>0</v>
      </c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s="5" customFormat="1" ht="12.75">
      <c r="A12" s="29">
        <f>+A11+1</f>
        <v>2</v>
      </c>
      <c r="B12" s="41"/>
      <c r="C12" s="30" t="s">
        <v>17</v>
      </c>
      <c r="D12" s="55"/>
      <c r="E12" s="31"/>
      <c r="F12" s="31"/>
      <c r="G12" s="33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s="5" customFormat="1" ht="89.25">
      <c r="A13" s="8">
        <v>1</v>
      </c>
      <c r="B13" s="42"/>
      <c r="C13" s="61" t="s">
        <v>26</v>
      </c>
      <c r="D13" s="54" t="s">
        <v>8</v>
      </c>
      <c r="E13" s="10">
        <f>220*1.05</f>
        <v>231</v>
      </c>
      <c r="F13" s="10"/>
      <c r="G13" s="11">
        <f aca="true" t="shared" si="0" ref="G13:G19">F13*E13</f>
        <v>0</v>
      </c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s="5" customFormat="1" ht="76.5">
      <c r="A14" s="65">
        <f>1+A13</f>
        <v>2</v>
      </c>
      <c r="B14" s="66"/>
      <c r="C14" s="67" t="s">
        <v>33</v>
      </c>
      <c r="D14" s="68" t="s">
        <v>8</v>
      </c>
      <c r="E14" s="69">
        <v>85</v>
      </c>
      <c r="F14" s="69"/>
      <c r="G14" s="70">
        <f>F14*E14</f>
        <v>0</v>
      </c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s="5" customFormat="1" ht="89.25">
      <c r="A15" s="65" t="s">
        <v>35</v>
      </c>
      <c r="B15" s="66"/>
      <c r="C15" s="67" t="s">
        <v>25</v>
      </c>
      <c r="D15" s="68" t="s">
        <v>8</v>
      </c>
      <c r="E15" s="69">
        <v>290</v>
      </c>
      <c r="F15" s="69"/>
      <c r="G15" s="70">
        <f>F15*E15</f>
        <v>0</v>
      </c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s="5" customFormat="1" ht="38.25">
      <c r="A16" s="8">
        <f>1+A14</f>
        <v>3</v>
      </c>
      <c r="B16" s="42"/>
      <c r="C16" s="9" t="s">
        <v>28</v>
      </c>
      <c r="D16" s="54" t="s">
        <v>27</v>
      </c>
      <c r="E16" s="10">
        <f>245*1.05</f>
        <v>257.25</v>
      </c>
      <c r="F16" s="10"/>
      <c r="G16" s="11">
        <f t="shared" si="0"/>
        <v>0</v>
      </c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 s="5" customFormat="1" ht="12.75">
      <c r="A17" s="8">
        <f>1+A16</f>
        <v>4</v>
      </c>
      <c r="B17" s="42"/>
      <c r="C17" s="9" t="s">
        <v>29</v>
      </c>
      <c r="D17" s="54" t="s">
        <v>27</v>
      </c>
      <c r="E17" s="10">
        <f>245*1.05</f>
        <v>257.25</v>
      </c>
      <c r="F17" s="10"/>
      <c r="G17" s="11">
        <f t="shared" si="0"/>
        <v>0</v>
      </c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s="5" customFormat="1" ht="25.5">
      <c r="A18" s="8">
        <f>1+A17</f>
        <v>5</v>
      </c>
      <c r="B18" s="42"/>
      <c r="C18" s="9" t="s">
        <v>30</v>
      </c>
      <c r="D18" s="54" t="s">
        <v>27</v>
      </c>
      <c r="E18" s="10">
        <f>245*1.05</f>
        <v>257.25</v>
      </c>
      <c r="F18" s="10"/>
      <c r="G18" s="11">
        <f t="shared" si="0"/>
        <v>0</v>
      </c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s="5" customFormat="1" ht="38.25">
      <c r="A19" s="65">
        <f>1+A18</f>
        <v>6</v>
      </c>
      <c r="B19" s="66"/>
      <c r="C19" s="67" t="s">
        <v>34</v>
      </c>
      <c r="D19" s="68" t="s">
        <v>27</v>
      </c>
      <c r="E19" s="69">
        <v>67</v>
      </c>
      <c r="F19" s="69"/>
      <c r="G19" s="70">
        <f t="shared" si="0"/>
        <v>0</v>
      </c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s="5" customFormat="1" ht="12.75">
      <c r="A20" s="29">
        <f>A12</f>
        <v>2</v>
      </c>
      <c r="B20" s="41"/>
      <c r="C20" s="30" t="str">
        <f>C12&amp;" - skupaj"</f>
        <v>GRADBENA DELA - skupaj</v>
      </c>
      <c r="D20" s="55"/>
      <c r="E20" s="31"/>
      <c r="F20" s="31"/>
      <c r="G20" s="32">
        <f>SUM(G13:G19)</f>
        <v>0</v>
      </c>
      <c r="H20" s="6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:25" s="5" customFormat="1" ht="12.75">
      <c r="A21" s="29">
        <f>+A20+1</f>
        <v>3</v>
      </c>
      <c r="B21" s="41"/>
      <c r="C21" s="30" t="s">
        <v>12</v>
      </c>
      <c r="D21" s="55"/>
      <c r="E21" s="31"/>
      <c r="F21" s="31"/>
      <c r="G21" s="33"/>
      <c r="H21" s="6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5" s="5" customFormat="1" ht="12.75">
      <c r="A22" s="8"/>
      <c r="B22" s="42"/>
      <c r="C22" s="27" t="s">
        <v>13</v>
      </c>
      <c r="D22" s="56"/>
      <c r="E22" s="10"/>
      <c r="F22" s="13"/>
      <c r="G22" s="11"/>
      <c r="H22" s="6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s="5" customFormat="1" ht="12.75">
      <c r="A23" s="8">
        <v>1</v>
      </c>
      <c r="B23" s="42"/>
      <c r="C23" s="12" t="s">
        <v>14</v>
      </c>
      <c r="D23" s="56" t="s">
        <v>15</v>
      </c>
      <c r="E23" s="10">
        <v>10</v>
      </c>
      <c r="F23" s="13">
        <v>0</v>
      </c>
      <c r="G23" s="11">
        <f>F23*E23</f>
        <v>0</v>
      </c>
      <c r="H23" s="6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 s="5" customFormat="1" ht="12.75">
      <c r="A24" s="8">
        <f>1+A23</f>
        <v>2</v>
      </c>
      <c r="B24" s="42"/>
      <c r="C24" s="12" t="s">
        <v>23</v>
      </c>
      <c r="D24" s="56" t="s">
        <v>0</v>
      </c>
      <c r="E24" s="10">
        <v>1</v>
      </c>
      <c r="F24" s="13">
        <v>0</v>
      </c>
      <c r="G24" s="11">
        <f>F24*E24</f>
        <v>0</v>
      </c>
      <c r="H24" s="6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s="5" customFormat="1" ht="12.75">
      <c r="A25" s="29">
        <f>A21</f>
        <v>3</v>
      </c>
      <c r="B25" s="41"/>
      <c r="C25" s="30" t="str">
        <f>C21&amp;" - skupaj"</f>
        <v>TUJE STORITVE - skupaj</v>
      </c>
      <c r="D25" s="55"/>
      <c r="E25" s="31"/>
      <c r="F25" s="31"/>
      <c r="G25" s="32">
        <f>SUM(G22:G24)</f>
        <v>0</v>
      </c>
      <c r="H25" s="62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s="5" customFormat="1" ht="12.75">
      <c r="A26" s="34"/>
      <c r="B26" s="44"/>
      <c r="C26" s="35"/>
      <c r="D26" s="57"/>
      <c r="E26" s="36"/>
      <c r="F26" s="36"/>
      <c r="G26" s="37"/>
      <c r="H26" s="62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5" customFormat="1" ht="12.75">
      <c r="A27" s="38"/>
      <c r="B27" s="45"/>
      <c r="C27" s="39"/>
      <c r="D27" s="53"/>
      <c r="E27" s="6"/>
      <c r="F27" s="6"/>
      <c r="G27" s="40"/>
      <c r="H27" s="62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s="5" customFormat="1" ht="12.75">
      <c r="A28" s="21"/>
      <c r="B28" s="46"/>
      <c r="C28" s="22"/>
      <c r="D28" s="58"/>
      <c r="E28" s="20"/>
      <c r="F28" s="20"/>
      <c r="G28" s="23"/>
      <c r="H28" s="62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7" ht="12.75">
      <c r="A29" s="8">
        <f>A11</f>
        <v>1</v>
      </c>
      <c r="B29" s="42"/>
      <c r="C29" s="12" t="str">
        <f>C11</f>
        <v>PREDDELA - skupaj</v>
      </c>
      <c r="D29" s="56"/>
      <c r="E29" s="10"/>
      <c r="F29" s="13"/>
      <c r="G29" s="11">
        <f>G11</f>
        <v>0</v>
      </c>
    </row>
    <row r="30" spans="1:7" ht="12.75">
      <c r="A30" s="8">
        <f>A20</f>
        <v>2</v>
      </c>
      <c r="B30" s="42"/>
      <c r="C30" s="12" t="str">
        <f>C20</f>
        <v>GRADBENA DELA - skupaj</v>
      </c>
      <c r="D30" s="56"/>
      <c r="E30" s="10"/>
      <c r="F30" s="13"/>
      <c r="G30" s="11">
        <f>G20</f>
        <v>0</v>
      </c>
    </row>
    <row r="31" spans="1:7" ht="12.75">
      <c r="A31" s="8">
        <f>A25</f>
        <v>3</v>
      </c>
      <c r="B31" s="42"/>
      <c r="C31" s="12" t="str">
        <f>C25</f>
        <v>TUJE STORITVE - skupaj</v>
      </c>
      <c r="D31" s="56"/>
      <c r="E31" s="10"/>
      <c r="F31" s="13"/>
      <c r="G31" s="11">
        <f>G25</f>
        <v>0</v>
      </c>
    </row>
    <row r="32" spans="1:7" ht="12.75">
      <c r="A32" s="8">
        <v>7</v>
      </c>
      <c r="B32" s="42"/>
      <c r="C32" s="12" t="s">
        <v>16</v>
      </c>
      <c r="D32" s="56"/>
      <c r="E32" s="10"/>
      <c r="F32" s="28">
        <v>0.1</v>
      </c>
      <c r="G32" s="11">
        <f>SUM(G29:G31)*0.1</f>
        <v>0</v>
      </c>
    </row>
    <row r="33" spans="1:7" ht="12.75">
      <c r="A33" s="8"/>
      <c r="B33" s="42"/>
      <c r="C33" s="12"/>
      <c r="D33" s="56"/>
      <c r="E33" s="10"/>
      <c r="F33" s="13"/>
      <c r="G33" s="11"/>
    </row>
    <row r="34" spans="1:25" s="16" customFormat="1" ht="12.75">
      <c r="A34" s="14" t="s">
        <v>9</v>
      </c>
      <c r="B34" s="43"/>
      <c r="C34" s="17"/>
      <c r="D34" s="59"/>
      <c r="E34" s="18"/>
      <c r="F34" s="19"/>
      <c r="G34" s="15">
        <f>SUM(G29:G32)</f>
        <v>0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7" ht="12.75">
      <c r="A35" s="8" t="s">
        <v>10</v>
      </c>
      <c r="B35" s="42"/>
      <c r="C35" s="12"/>
      <c r="D35" s="56"/>
      <c r="E35" s="10"/>
      <c r="F35" s="13"/>
      <c r="G35" s="11">
        <f>+G34*0.22</f>
        <v>0</v>
      </c>
    </row>
    <row r="36" spans="1:7" ht="12.75">
      <c r="A36" s="14" t="s">
        <v>11</v>
      </c>
      <c r="B36" s="43"/>
      <c r="C36" s="17"/>
      <c r="D36" s="59"/>
      <c r="E36" s="18"/>
      <c r="F36" s="19"/>
      <c r="G36" s="15">
        <f>+G34+G35</f>
        <v>0</v>
      </c>
    </row>
  </sheetData>
  <sheetProtection selectLockedCells="1" selectUnlockedCells="1"/>
  <printOptions/>
  <pageMargins left="0.984251968503937" right="0.3937007874015748" top="0.3937007874015748" bottom="0.7874015748031497" header="0.5118110236220472" footer="0.3937007874015748"/>
  <pageSetup fitToHeight="0" fitToWidth="1" horizontalDpi="600" verticalDpi="600" orientation="portrait" paperSize="9" scale="95" r:id="rId1"/>
  <headerFooter alignWithMargins="0">
    <oddFooter>&amp;L&amp;8&amp;F | &amp;A&amp;R&amp;8&amp;P |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MatejB</dc:creator>
  <cp:keywords/>
  <dc:description/>
  <cp:lastModifiedBy>Peter Kete</cp:lastModifiedBy>
  <cp:lastPrinted>2015-10-20T12:56:26Z</cp:lastPrinted>
  <dcterms:created xsi:type="dcterms:W3CDTF">2013-10-14T08:36:17Z</dcterms:created>
  <dcterms:modified xsi:type="dcterms:W3CDTF">2015-12-16T11:49:16Z</dcterms:modified>
  <cp:category/>
  <cp:version/>
  <cp:contentType/>
  <cp:contentStatus/>
</cp:coreProperties>
</file>