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31" activeTab="0"/>
  </bookViews>
  <sheets>
    <sheet name="popis el.inst." sheetId="1" r:id="rId1"/>
  </sheets>
  <definedNames>
    <definedName name="_xlnm.Print_Area" localSheetId="0">'popis el.inst.'!$A$1:$G$194</definedName>
  </definedNames>
  <calcPr fullCalcOnLoad="1"/>
</workbook>
</file>

<file path=xl/sharedStrings.xml><?xml version="1.0" encoding="utf-8"?>
<sst xmlns="http://schemas.openxmlformats.org/spreadsheetml/2006/main" count="245" uniqueCount="113">
  <si>
    <t>2.</t>
  </si>
  <si>
    <t xml:space="preserve">PROJEKTANTSKI POPIS S PREDIZMERAMI IN STROŠKOVNO OCENO </t>
  </si>
  <si>
    <t>REKAPITULACIJA STROŠKOV</t>
  </si>
  <si>
    <t>I.</t>
  </si>
  <si>
    <t>II.</t>
  </si>
  <si>
    <t>III.</t>
  </si>
  <si>
    <t>IV.</t>
  </si>
  <si>
    <t>V.</t>
  </si>
  <si>
    <t>VI.</t>
  </si>
  <si>
    <t>VII.</t>
  </si>
  <si>
    <t>s</t>
  </si>
  <si>
    <t>SKUPAJ BREZ DDV</t>
  </si>
  <si>
    <t>SVETILNA TELESA</t>
  </si>
  <si>
    <t>Dobava, prevoz, zarisovanje, montaža in preizkus</t>
  </si>
  <si>
    <t>1.</t>
  </si>
  <si>
    <t>kos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</si>
  <si>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</si>
  <si>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</si>
  <si>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</si>
  <si>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</si>
  <si>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</si>
  <si>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</si>
  <si>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</si>
  <si>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</si>
  <si>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</si>
  <si>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</si>
  <si>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</si>
  <si>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</si>
  <si>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</si>
  <si>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</si>
  <si>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</si>
  <si>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</si>
  <si>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</si>
  <si>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Drobni material</t>
  </si>
  <si>
    <t>%</t>
  </si>
  <si>
    <t>kpl</t>
  </si>
  <si>
    <t>VODOVNI MATERIAL</t>
  </si>
  <si>
    <t>m</t>
  </si>
  <si>
    <t>Instalacijska cev P.i.c. fi 16mm</t>
  </si>
  <si>
    <t>Instalacijska cev P.i.c. fi 23mm</t>
  </si>
  <si>
    <t>Instalacijska cev P.i.c. fi 36mm</t>
  </si>
  <si>
    <t>Fleksibilna ojačana instalacijska cev P.i.c. fi 16mm</t>
  </si>
  <si>
    <t>Kabelski žleb  15mm</t>
  </si>
  <si>
    <t>Stikalo 230V,10A p/o navadno VIMAR ali enake kvalitete</t>
  </si>
  <si>
    <t>Vtičnica  16A ,  p/o, VIMAR ali enake kvalitete</t>
  </si>
  <si>
    <t>Stalna priključnica 230V, 16A p/o</t>
  </si>
  <si>
    <t>Meritve električne instalacije in ozemljitev</t>
  </si>
  <si>
    <t>Instalaciski odklopniki Etimat 1p /16, 10,A</t>
  </si>
  <si>
    <t>enopolna shema</t>
  </si>
  <si>
    <t>kpl.</t>
  </si>
  <si>
    <t>Pocinkan valjanec Fe/Zn 25x4</t>
  </si>
  <si>
    <t>Doza za izenačitev potencialov, komplet z zbiralko in spoji</t>
  </si>
  <si>
    <t>Doza za glavno izenačitev potencialov komplet z</t>
  </si>
  <si>
    <t>zbiralko in spoji</t>
  </si>
  <si>
    <t>Objemke 1/2"</t>
  </si>
  <si>
    <t>Objemke 3/4"</t>
  </si>
  <si>
    <t>Spoji na kovinske mase</t>
  </si>
  <si>
    <t>Meritve in izpis merilnih protokolov</t>
  </si>
  <si>
    <t>SKUPAJ SVETILNA TELESA</t>
  </si>
  <si>
    <t xml:space="preserve">SKUPAJ VODOVNI MATERIAL </t>
  </si>
  <si>
    <t>vrstne sponke,drobni in vezni material,  napisi, oznake, obročkanje kablov,</t>
  </si>
  <si>
    <t>drobni material</t>
  </si>
  <si>
    <t>NN PRIKLJUČEK</t>
  </si>
  <si>
    <t>ELEKTRIČNE INSTALACIJE</t>
  </si>
  <si>
    <t>EM</t>
  </si>
  <si>
    <t>Kol</t>
  </si>
  <si>
    <t>EUR/EM</t>
  </si>
  <si>
    <t>Skupaj EUR</t>
  </si>
  <si>
    <t>Stikalo 230V,10A p/o izmenično VIMAR ali enake kvalitete</t>
  </si>
  <si>
    <t>h</t>
  </si>
  <si>
    <t>Stikalo 230V,16A p/os tlivko VIMAR ali enake kvalitete</t>
  </si>
  <si>
    <t>Dobava, vgradnja, izdelava, montaža in preizkus</t>
  </si>
  <si>
    <t xml:space="preserve"> Zakoličba trase novega  NN priključka  </t>
  </si>
  <si>
    <t>GRADBENI DEL ZA  NN PRIKLJUČEK</t>
  </si>
  <si>
    <t>SKUPAJ  GRADBENI DEL ZA  NN PRIKLJUČEK</t>
  </si>
  <si>
    <t xml:space="preserve"> IZENAČITVE POTENCIJALOV</t>
  </si>
  <si>
    <t>IR senzor stenski 180˚</t>
  </si>
  <si>
    <t>SKUPAJ  IZENAČITEV POTENCIALOV</t>
  </si>
  <si>
    <t>RAZDELILNIKI</t>
  </si>
  <si>
    <t xml:space="preserve">SKUPAJ RAZDELILNIKI </t>
  </si>
  <si>
    <t>glavno stikalo SV325  25A</t>
  </si>
  <si>
    <t>prenapetostna zaščita PZH II/275</t>
  </si>
  <si>
    <t>Zaščitno  stikalo na diferenčni tok  FI68/25/0,03A</t>
  </si>
  <si>
    <t xml:space="preserve">nasutje  s peskom granulacije 3÷7mm 10cm, zasutje z  izkopanim materialom,    odvoz odvečnega materiala, utrditev terena,    </t>
  </si>
  <si>
    <t>STRELOVODNA INSTALACIJA</t>
  </si>
  <si>
    <t>SKUPAJ  STRELOVODNA INSTALACIJA</t>
  </si>
  <si>
    <t>Izdelava  kabelske kanalizacije z 1 x PE  cevjo fi 50mm,</t>
  </si>
  <si>
    <t>Valjanec Al  fi 8mm</t>
  </si>
  <si>
    <t>Strešne opore SON za Al vodnik</t>
  </si>
  <si>
    <t>Zidne opore ZON za Al vodnik</t>
  </si>
  <si>
    <t>Merilna sponka Rf (HERMI)</t>
  </si>
  <si>
    <t>Razne spojke</t>
  </si>
  <si>
    <t>Žlebna sponka</t>
  </si>
  <si>
    <t>Mehanska zaščita VZ l=1.5 (HERMI)</t>
  </si>
  <si>
    <t>Cevna objemka fi 100</t>
  </si>
  <si>
    <t>Razdelilnik  R-A1  sestavljen iz tipske podometne omare  36 mod.., opremljenn s sledečo opremo</t>
  </si>
  <si>
    <t>Svetilka stropna zunanja bele barve IP 65 fi 380 z elektronsko dušilko 1x36W kot naprimer DISCUS 38 (Prisma) komplet s sijalko veznim in pritrdilnim materialom</t>
  </si>
  <si>
    <t>Svetilka stropna iz Alu profila bele barve fi 400 z elektronsko dušilko 1x55W  kot naprimer INTRA LONA 1x55W EB komplet s sijalko veznim in pritrdilnim materialom</t>
  </si>
  <si>
    <t>Svetilka stropna iz Alu profila bele barve fi 300 z elektronsko dušilko 1x22W  kot naprimer INTRA LONA 300 1x22W EB komplet s sijalko veznim in pritrdilnim materialom</t>
  </si>
  <si>
    <t>Svetilka stenska (nad umivalniki)  ustreza tipu 5531 EB  1x18W INTRA s sijalko z veznim in pritrdilnim  materialom</t>
  </si>
  <si>
    <t>Svetilka stenska  bele barve kot naprimer PLUS TONDO VISA 1x18W IP65 (Prisma) komplet s sijalko veznim in pritrdilnim materialom</t>
  </si>
  <si>
    <t>PN cev fi 16 z distančniki</t>
  </si>
  <si>
    <t xml:space="preserve">Priklop, el. radiatorjev,  bojlerja, ventilatorjev </t>
  </si>
  <si>
    <t>OBJEKT OB TABORNIŠKEM DOMU NA KOVKU</t>
  </si>
  <si>
    <t>Izkop kabelskega roba v terenu 4.kategorije 0,3x0,8</t>
  </si>
  <si>
    <r>
      <t>Kabel FG7R  5 x 6mm</t>
    </r>
    <r>
      <rPr>
        <b/>
        <vertAlign val="superscript"/>
        <sz val="10"/>
        <color indexed="8"/>
        <rFont val="Times New Roman"/>
        <family val="1"/>
      </rPr>
      <t>2</t>
    </r>
  </si>
  <si>
    <r>
      <t>Kabel  NPI 3 x 2,5mm</t>
    </r>
    <r>
      <rPr>
        <b/>
        <vertAlign val="superscript"/>
        <sz val="10"/>
        <color indexed="8"/>
        <rFont val="Times New Roman"/>
        <family val="1"/>
      </rPr>
      <t>2</t>
    </r>
  </si>
  <si>
    <r>
      <t>Kabel  NPI 3 x 1,5mm</t>
    </r>
    <r>
      <rPr>
        <b/>
        <vertAlign val="superscript"/>
        <sz val="10"/>
        <color indexed="8"/>
        <rFont val="Times New Roman"/>
        <family val="1"/>
      </rPr>
      <t>2</t>
    </r>
  </si>
  <si>
    <r>
      <t>Kabel  NPI 5 x 1,5mm</t>
    </r>
    <r>
      <rPr>
        <b/>
        <vertAlign val="superscript"/>
        <sz val="10"/>
        <color indexed="8"/>
        <rFont val="Times New Roman"/>
        <family val="1"/>
      </rPr>
      <t>2</t>
    </r>
  </si>
  <si>
    <r>
      <t>Vodnik P/F35mm</t>
    </r>
    <r>
      <rPr>
        <b/>
        <vertAlign val="superscript"/>
        <sz val="10"/>
        <color indexed="8"/>
        <rFont val="Times New Roman"/>
        <family val="1"/>
      </rPr>
      <t>2</t>
    </r>
  </si>
  <si>
    <r>
      <t>Vodnik P/F 16mm</t>
    </r>
    <r>
      <rPr>
        <b/>
        <vertAlign val="superscript"/>
        <sz val="10"/>
        <color indexed="8"/>
        <rFont val="Times New Roman"/>
        <family val="1"/>
      </rPr>
      <t>2</t>
    </r>
  </si>
  <si>
    <r>
      <t>Vodnik P/F 6mm</t>
    </r>
    <r>
      <rPr>
        <b/>
        <vertAlign val="superscript"/>
        <sz val="10"/>
        <color indexed="8"/>
        <rFont val="Times New Roman"/>
        <family val="1"/>
      </rPr>
      <t>2</t>
    </r>
  </si>
  <si>
    <t>Izdelava kabelskih utrov za el. instalacije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</si>
</sst>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0"/>
    <numFmt numFmtId="173" formatCode="0.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\$#,##0\ ;\(\$#,##0\)"/>
    <numFmt numFmtId="183" formatCode="\$#,##0\ ;[Red]\(\$#,##0\)"/>
    <numFmt numFmtId="184" formatCode="\$#,##0.00\ ;\(\$#,##0.00\)"/>
    <numFmt numFmtId="185" formatCode="\$#,##0.00\ ;[Red]\(\$#,##0.00\)"/>
    <numFmt numFmtId="186" formatCode="m/d/yy"/>
    <numFmt numFmtId="187" formatCode="d\-mmm\-yy"/>
    <numFmt numFmtId="188" formatCode="d\-mmm"/>
    <numFmt numFmtId="189" formatCode="mmm\-yy"/>
    <numFmt numFmtId="190" formatCode="m/d/yy\ h:mm"/>
    <numFmt numFmtId="191" formatCode="m/d"/>
    <numFmt numFmtId="192" formatCode="0.00000"/>
    <numFmt numFmtId="193" formatCode="#,##0.00000"/>
    <numFmt numFmtId="194" formatCode="mmmm\,\ yy"/>
    <numFmt numFmtId="195" formatCode="#,##0.0000"/>
    <numFmt numFmtId="196" formatCode="#,##0.00\ _S_I_T"/>
    <numFmt numFmtId="197" formatCode="#,##0.00\ &quot;SIT&quot;"/>
    <numFmt numFmtId="198" formatCode="#,##0.00_ ;\-#,##0.00\ "/>
    <numFmt numFmtId="199" formatCode="_-* #,##0.0\ _S_I_T_-;\-* #,##0.0\ _S_I_T_-;_-* &quot;-&quot;??\ _S_I_T_-;_-@_-"/>
    <numFmt numFmtId="200" formatCode="_-* #,##0\ _S_I_T_-;\-* #,##0\ _S_I_T_-;_-* &quot;-&quot;??\ _S_I_T_-;_-@_-"/>
    <numFmt numFmtId="201" formatCode="#,##0.0"/>
    <numFmt numFmtId="202" formatCode="0.0"/>
    <numFmt numFmtId="203" formatCode="&quot;True&quot;;&quot;True&quot;;&quot;False&quot;"/>
    <numFmt numFmtId="204" formatCode="&quot;On&quot;;&quot;On&quot;;&quot;Off&quot;"/>
    <numFmt numFmtId="205" formatCode="#,##0.00\ [$€-1]"/>
    <numFmt numFmtId="206" formatCode="#,##0.00\ [$€-1];[Red]\-#,##0.00\ [$€-1]"/>
    <numFmt numFmtId="207" formatCode="#,##0\ _S_I_T"/>
    <numFmt numFmtId="208" formatCode="0.000000"/>
    <numFmt numFmtId="209" formatCode="0.0000"/>
    <numFmt numFmtId="210" formatCode="0000"/>
  </numFmts>
  <fonts count="51">
    <font>
      <sz val="10"/>
      <name val="Arial"/>
      <family val="0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color indexed="14"/>
      <name val="Arial CE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b/>
      <sz val="11"/>
      <color indexed="14"/>
      <name val="Arial"/>
      <family val="2"/>
    </font>
    <font>
      <b/>
      <sz val="12"/>
      <name val="Arial"/>
      <family val="2"/>
    </font>
    <font>
      <b/>
      <vertAlign val="superscript"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36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0" fontId="35" fillId="19" borderId="0" applyNumberFormat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173" fontId="42" fillId="0" borderId="0">
      <alignment horizontal="right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20" borderId="8" applyNumberFormat="0" applyAlignment="0" applyProtection="0"/>
    <xf numFmtId="0" fontId="48" fillId="30" borderId="0" applyNumberFormat="0" applyBorder="0" applyAlignment="0" applyProtection="0"/>
    <xf numFmtId="3" fontId="1" fillId="0" borderId="0" applyNumberFormat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8" applyNumberFormat="0" applyAlignment="0" applyProtection="0"/>
    <xf numFmtId="0" fontId="50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justify" vertical="top"/>
    </xf>
    <xf numFmtId="0" fontId="6" fillId="0" borderId="0" xfId="0" applyFont="1" applyFill="1" applyBorder="1" applyAlignment="1">
      <alignment horizontal="justify" vertical="top"/>
    </xf>
    <xf numFmtId="205" fontId="12" fillId="0" borderId="0" xfId="67" applyNumberFormat="1" applyFont="1" applyBorder="1" applyAlignment="1">
      <alignment horizontal="right"/>
    </xf>
    <xf numFmtId="0" fontId="11" fillId="0" borderId="0" xfId="0" applyFont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center" vertical="center" wrapText="1"/>
    </xf>
    <xf numFmtId="205" fontId="11" fillId="0" borderId="0" xfId="67" applyNumberFormat="1" applyFont="1" applyFill="1" applyBorder="1" applyAlignment="1">
      <alignment horizontal="center" vertical="center" wrapText="1"/>
    </xf>
    <xf numFmtId="205" fontId="11" fillId="0" borderId="0" xfId="65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justify" vertical="top"/>
    </xf>
    <xf numFmtId="0" fontId="11" fillId="0" borderId="0" xfId="0" applyFont="1" applyBorder="1" applyAlignment="1">
      <alignment horizontal="left"/>
    </xf>
    <xf numFmtId="205" fontId="11" fillId="0" borderId="0" xfId="67" applyNumberFormat="1" applyFont="1" applyBorder="1" applyAlignment="1">
      <alignment/>
    </xf>
    <xf numFmtId="205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justify" vertical="top"/>
    </xf>
    <xf numFmtId="1" fontId="12" fillId="0" borderId="0" xfId="0" applyNumberFormat="1" applyFont="1" applyBorder="1" applyAlignment="1">
      <alignment horizontal="right"/>
    </xf>
    <xf numFmtId="210" fontId="12" fillId="0" borderId="0" xfId="67" applyNumberFormat="1" applyFont="1" applyBorder="1" applyAlignment="1">
      <alignment horizontal="right" shrinkToFit="1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justify" vertical="top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205" fontId="12" fillId="0" borderId="0" xfId="67" applyNumberFormat="1" applyFont="1" applyBorder="1" applyAlignment="1">
      <alignment/>
    </xf>
    <xf numFmtId="205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left" vertical="top"/>
    </xf>
    <xf numFmtId="1" fontId="11" fillId="0" borderId="0" xfId="0" applyNumberFormat="1" applyFont="1" applyBorder="1" applyAlignment="1">
      <alignment horizontal="right" vertical="top"/>
    </xf>
    <xf numFmtId="205" fontId="11" fillId="0" borderId="0" xfId="67" applyNumberFormat="1" applyFont="1" applyBorder="1" applyAlignment="1">
      <alignment horizontal="right" vertical="top"/>
    </xf>
    <xf numFmtId="205" fontId="11" fillId="0" borderId="0" xfId="0" applyNumberFormat="1" applyFont="1" applyBorder="1" applyAlignment="1">
      <alignment horizontal="right" vertical="top"/>
    </xf>
    <xf numFmtId="4" fontId="12" fillId="0" borderId="0" xfId="0" applyNumberFormat="1" applyFont="1" applyBorder="1" applyAlignment="1">
      <alignment horizontal="left"/>
    </xf>
    <xf numFmtId="0" fontId="12" fillId="32" borderId="0" xfId="0" applyFont="1" applyFill="1" applyBorder="1" applyAlignment="1">
      <alignment horizontal="center" vertical="top"/>
    </xf>
    <xf numFmtId="0" fontId="12" fillId="32" borderId="0" xfId="0" applyFont="1" applyFill="1" applyBorder="1" applyAlignment="1">
      <alignment horizontal="justify" vertical="top" wrapText="1"/>
    </xf>
    <xf numFmtId="0" fontId="12" fillId="32" borderId="0" xfId="0" applyFont="1" applyFill="1" applyBorder="1" applyAlignment="1">
      <alignment horizontal="left" vertical="center" wrapText="1"/>
    </xf>
    <xf numFmtId="1" fontId="12" fillId="32" borderId="0" xfId="0" applyNumberFormat="1" applyFont="1" applyFill="1" applyBorder="1" applyAlignment="1">
      <alignment horizontal="right" vertical="center" wrapText="1"/>
    </xf>
    <xf numFmtId="205" fontId="12" fillId="32" borderId="0" xfId="67" applyNumberFormat="1" applyFont="1" applyFill="1" applyBorder="1" applyAlignment="1">
      <alignment horizontal="right" vertical="center" wrapText="1"/>
    </xf>
    <xf numFmtId="205" fontId="12" fillId="32" borderId="0" xfId="65" applyNumberFormat="1" applyFont="1" applyFill="1" applyBorder="1" applyAlignment="1">
      <alignment horizontal="right" vertical="center" wrapText="1"/>
    </xf>
    <xf numFmtId="1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205" fontId="12" fillId="0" borderId="0" xfId="67" applyNumberFormat="1" applyFont="1" applyBorder="1" applyAlignment="1">
      <alignment horizontal="right" shrinkToFit="1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justify"/>
    </xf>
    <xf numFmtId="205" fontId="11" fillId="0" borderId="0" xfId="67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/>
      <protection locked="0"/>
    </xf>
    <xf numFmtId="0" fontId="11" fillId="32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right" vertical="center" wrapText="1"/>
    </xf>
    <xf numFmtId="205" fontId="12" fillId="0" borderId="0" xfId="67" applyNumberFormat="1" applyFont="1" applyFill="1" applyBorder="1" applyAlignment="1">
      <alignment horizontal="right" vertical="center" wrapText="1"/>
    </xf>
    <xf numFmtId="205" fontId="12" fillId="0" borderId="0" xfId="65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205" fontId="12" fillId="0" borderId="0" xfId="67" applyNumberFormat="1" applyFont="1" applyBorder="1" applyAlignment="1">
      <alignment horizontal="center" vertical="center" wrapText="1"/>
    </xf>
    <xf numFmtId="205" fontId="12" fillId="0" borderId="0" xfId="65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center" wrapText="1"/>
    </xf>
    <xf numFmtId="205" fontId="12" fillId="0" borderId="0" xfId="67" applyNumberFormat="1" applyFont="1" applyFill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right" vertical="top"/>
    </xf>
    <xf numFmtId="205" fontId="12" fillId="0" borderId="0" xfId="67" applyNumberFormat="1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205" fontId="12" fillId="0" borderId="0" xfId="67" applyNumberFormat="1" applyFont="1" applyBorder="1" applyAlignment="1">
      <alignment vertical="top"/>
    </xf>
    <xf numFmtId="205" fontId="12" fillId="0" borderId="0" xfId="0" applyNumberFormat="1" applyFont="1" applyBorder="1" applyAlignment="1">
      <alignment horizontal="right" vertical="top"/>
    </xf>
    <xf numFmtId="0" fontId="11" fillId="0" borderId="0" xfId="0" applyFont="1" applyBorder="1" applyAlignment="1">
      <alignment horizontal="justify" vertical="top"/>
    </xf>
    <xf numFmtId="205" fontId="11" fillId="0" borderId="0" xfId="67" applyNumberFormat="1" applyFont="1" applyBorder="1" applyAlignment="1">
      <alignment vertical="top"/>
    </xf>
    <xf numFmtId="0" fontId="12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justify" vertical="top"/>
    </xf>
    <xf numFmtId="0" fontId="14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justify" vertical="top"/>
    </xf>
    <xf numFmtId="205" fontId="11" fillId="0" borderId="0" xfId="67" applyNumberFormat="1" applyFont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/>
    </xf>
    <xf numFmtId="1" fontId="15" fillId="0" borderId="0" xfId="0" applyNumberFormat="1" applyFont="1" applyFill="1" applyBorder="1" applyAlignment="1">
      <alignment horizontal="right" vertical="top"/>
    </xf>
    <xf numFmtId="205" fontId="15" fillId="0" borderId="0" xfId="0" applyNumberFormat="1" applyFont="1" applyFill="1" applyBorder="1" applyAlignment="1">
      <alignment horizontal="right" vertical="top"/>
    </xf>
    <xf numFmtId="0" fontId="12" fillId="32" borderId="0" xfId="0" applyFont="1" applyFill="1" applyBorder="1" applyAlignment="1">
      <alignment horizontal="left" vertical="top" wrapText="1"/>
    </xf>
    <xf numFmtId="1" fontId="12" fillId="32" borderId="0" xfId="0" applyNumberFormat="1" applyFont="1" applyFill="1" applyBorder="1" applyAlignment="1">
      <alignment horizontal="right" vertical="top" wrapText="1"/>
    </xf>
    <xf numFmtId="205" fontId="12" fillId="32" borderId="0" xfId="67" applyNumberFormat="1" applyFont="1" applyFill="1" applyBorder="1" applyAlignment="1">
      <alignment horizontal="right" vertical="top" wrapText="1"/>
    </xf>
    <xf numFmtId="205" fontId="12" fillId="32" borderId="0" xfId="65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left" vertical="top" wrapText="1"/>
    </xf>
    <xf numFmtId="1" fontId="12" fillId="0" borderId="0" xfId="0" applyNumberFormat="1" applyFont="1" applyFill="1" applyBorder="1" applyAlignment="1">
      <alignment horizontal="right" vertical="top" wrapText="1"/>
    </xf>
    <xf numFmtId="205" fontId="12" fillId="0" borderId="0" xfId="67" applyNumberFormat="1" applyFont="1" applyFill="1" applyBorder="1" applyAlignment="1">
      <alignment horizontal="right" vertical="top" wrapText="1"/>
    </xf>
    <xf numFmtId="205" fontId="12" fillId="0" borderId="0" xfId="65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right" vertical="top"/>
    </xf>
    <xf numFmtId="0" fontId="11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justify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vertical="top"/>
    </xf>
    <xf numFmtId="0" fontId="12" fillId="0" borderId="0" xfId="0" applyFont="1" applyBorder="1" applyAlignment="1">
      <alignment horizontal="justify"/>
    </xf>
    <xf numFmtId="0" fontId="16" fillId="0" borderId="0" xfId="0" applyFont="1" applyBorder="1" applyAlignment="1">
      <alignment vertical="top"/>
    </xf>
    <xf numFmtId="0" fontId="10" fillId="0" borderId="0" xfId="0" applyFont="1" applyBorder="1" applyAlignment="1">
      <alignment horizontal="justify"/>
    </xf>
    <xf numFmtId="171" fontId="12" fillId="0" borderId="0" xfId="67" applyFont="1" applyBorder="1" applyAlignment="1">
      <alignment horizontal="center" vertical="top"/>
    </xf>
    <xf numFmtId="205" fontId="12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justify" vertical="top"/>
    </xf>
    <xf numFmtId="0" fontId="13" fillId="0" borderId="0" xfId="0" applyFont="1" applyBorder="1" applyAlignment="1">
      <alignment horizontal="left" vertical="top"/>
    </xf>
    <xf numFmtId="1" fontId="13" fillId="0" borderId="0" xfId="0" applyNumberFormat="1" applyFont="1" applyBorder="1" applyAlignment="1">
      <alignment horizontal="right" vertical="top"/>
    </xf>
    <xf numFmtId="205" fontId="13" fillId="0" borderId="0" xfId="67" applyNumberFormat="1" applyFont="1" applyBorder="1" applyAlignment="1">
      <alignment horizontal="right" vertical="top"/>
    </xf>
    <xf numFmtId="205" fontId="13" fillId="0" borderId="0" xfId="0" applyNumberFormat="1" applyFont="1" applyBorder="1" applyAlignment="1">
      <alignment horizontal="right" vertical="top"/>
    </xf>
    <xf numFmtId="9" fontId="12" fillId="0" borderId="0" xfId="50" applyFont="1" applyBorder="1" applyAlignment="1">
      <alignment horizontal="center" vertical="top"/>
    </xf>
    <xf numFmtId="9" fontId="12" fillId="0" borderId="0" xfId="50" applyFont="1" applyBorder="1" applyAlignment="1">
      <alignment/>
    </xf>
    <xf numFmtId="205" fontId="12" fillId="0" borderId="0" xfId="67" applyNumberFormat="1" applyFont="1" applyBorder="1" applyAlignment="1" applyProtection="1">
      <alignment/>
      <protection locked="0"/>
    </xf>
    <xf numFmtId="9" fontId="12" fillId="0" borderId="0" xfId="50" applyFont="1" applyBorder="1" applyAlignment="1">
      <alignment horizontal="right"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justify" vertical="top"/>
    </xf>
    <xf numFmtId="0" fontId="14" fillId="0" borderId="0" xfId="0" applyFont="1" applyBorder="1" applyAlignment="1">
      <alignment horizontal="left" vertical="top"/>
    </xf>
    <xf numFmtId="1" fontId="14" fillId="0" borderId="0" xfId="0" applyNumberFormat="1" applyFont="1" applyBorder="1" applyAlignment="1">
      <alignment horizontal="right" vertical="top"/>
    </xf>
    <xf numFmtId="205" fontId="14" fillId="0" borderId="0" xfId="67" applyNumberFormat="1" applyFont="1" applyBorder="1" applyAlignment="1">
      <alignment horizontal="right" vertical="top"/>
    </xf>
    <xf numFmtId="205" fontId="14" fillId="0" borderId="0" xfId="0" applyNumberFormat="1" applyFont="1" applyBorder="1" applyAlignment="1">
      <alignment horizontal="right" vertical="top"/>
    </xf>
    <xf numFmtId="1" fontId="14" fillId="0" borderId="0" xfId="0" applyNumberFormat="1" applyFont="1" applyFill="1" applyBorder="1" applyAlignment="1">
      <alignment horizontal="justify" vertical="top"/>
    </xf>
    <xf numFmtId="205" fontId="14" fillId="0" borderId="0" xfId="0" applyNumberFormat="1" applyFont="1" applyFill="1" applyBorder="1" applyAlignment="1">
      <alignment horizontal="justify" vertical="top"/>
    </xf>
    <xf numFmtId="0" fontId="12" fillId="0" borderId="0" xfId="0" applyFont="1" applyFill="1" applyBorder="1" applyAlignment="1">
      <alignment horizontal="justify" vertical="top" shrinkToFit="1"/>
    </xf>
    <xf numFmtId="0" fontId="12" fillId="0" borderId="0" xfId="0" applyFont="1" applyFill="1" applyBorder="1" applyAlignment="1">
      <alignment vertical="top" shrinkToFit="1"/>
    </xf>
    <xf numFmtId="1" fontId="12" fillId="0" borderId="0" xfId="0" applyNumberFormat="1" applyFont="1" applyFill="1" applyBorder="1" applyAlignment="1">
      <alignment vertical="top" shrinkToFit="1"/>
    </xf>
    <xf numFmtId="205" fontId="12" fillId="0" borderId="0" xfId="0" applyNumberFormat="1" applyFont="1" applyFill="1" applyBorder="1" applyAlignment="1">
      <alignment vertical="top" shrinkToFit="1"/>
    </xf>
    <xf numFmtId="0" fontId="12" fillId="0" borderId="0" xfId="0" applyFont="1" applyBorder="1" applyAlignment="1">
      <alignment horizontal="center" vertical="top" shrinkToFit="1"/>
    </xf>
    <xf numFmtId="0" fontId="12" fillId="0" borderId="0" xfId="0" applyFont="1" applyBorder="1" applyAlignment="1">
      <alignment vertical="top" shrinkToFit="1"/>
    </xf>
    <xf numFmtId="1" fontId="12" fillId="0" borderId="0" xfId="0" applyNumberFormat="1" applyFont="1" applyBorder="1" applyAlignment="1">
      <alignment vertical="top" shrinkToFit="1"/>
    </xf>
    <xf numFmtId="205" fontId="12" fillId="0" borderId="0" xfId="0" applyNumberFormat="1" applyFont="1" applyBorder="1" applyAlignment="1">
      <alignment vertical="top" shrinkToFit="1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1" fontId="12" fillId="0" borderId="0" xfId="0" applyNumberFormat="1" applyFont="1" applyFill="1" applyBorder="1" applyAlignment="1">
      <alignment horizontal="right" vertical="top"/>
    </xf>
    <xf numFmtId="205" fontId="12" fillId="0" borderId="0" xfId="67" applyNumberFormat="1" applyFont="1" applyFill="1" applyBorder="1" applyAlignment="1">
      <alignment horizontal="right" vertical="top"/>
    </xf>
    <xf numFmtId="205" fontId="12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05" fontId="12" fillId="0" borderId="0" xfId="67" applyNumberFormat="1" applyFont="1" applyFill="1" applyBorder="1" applyAlignment="1">
      <alignment/>
    </xf>
    <xf numFmtId="205" fontId="12" fillId="0" borderId="0" xfId="0" applyNumberFormat="1" applyFont="1" applyFill="1" applyBorder="1" applyAlignment="1">
      <alignment horizontal="right"/>
    </xf>
    <xf numFmtId="205" fontId="12" fillId="0" borderId="0" xfId="65" applyNumberFormat="1" applyFont="1" applyFill="1" applyBorder="1" applyAlignment="1" applyProtection="1">
      <alignment horizontal="right"/>
      <protection locked="0"/>
    </xf>
    <xf numFmtId="205" fontId="12" fillId="0" borderId="0" xfId="0" applyNumberFormat="1" applyFont="1" applyFill="1" applyBorder="1" applyAlignment="1">
      <alignment horizontal="right" vertical="center"/>
    </xf>
    <xf numFmtId="205" fontId="12" fillId="0" borderId="0" xfId="65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top"/>
    </xf>
    <xf numFmtId="205" fontId="12" fillId="0" borderId="0" xfId="67" applyNumberFormat="1" applyFont="1" applyFill="1" applyBorder="1" applyAlignment="1">
      <alignment vertical="top"/>
    </xf>
    <xf numFmtId="205" fontId="12" fillId="0" borderId="0" xfId="65" applyNumberFormat="1" applyFont="1" applyFill="1" applyBorder="1" applyAlignment="1">
      <alignment horizontal="right" vertical="top"/>
    </xf>
    <xf numFmtId="0" fontId="12" fillId="0" borderId="10" xfId="0" applyFont="1" applyFill="1" applyBorder="1" applyAlignment="1">
      <alignment vertical="top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justify" vertical="top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205" fontId="12" fillId="0" borderId="10" xfId="67" applyNumberFormat="1" applyFont="1" applyFill="1" applyBorder="1" applyAlignment="1">
      <alignment/>
    </xf>
    <xf numFmtId="205" fontId="12" fillId="0" borderId="10" xfId="65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center" vertical="center" wrapText="1"/>
    </xf>
    <xf numFmtId="205" fontId="12" fillId="0" borderId="0" xfId="67" applyNumberFormat="1" applyFont="1" applyFill="1" applyBorder="1" applyAlignment="1">
      <alignment horizontal="center" vertical="center" wrapText="1"/>
    </xf>
    <xf numFmtId="205" fontId="12" fillId="0" borderId="0" xfId="65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top" wrapText="1"/>
    </xf>
    <xf numFmtId="0" fontId="12" fillId="0" borderId="0" xfId="0" applyFont="1" applyBorder="1" applyAlignment="1">
      <alignment vertical="top" shrinkToFit="1"/>
    </xf>
    <xf numFmtId="1" fontId="12" fillId="0" borderId="0" xfId="0" applyNumberFormat="1" applyFont="1" applyBorder="1" applyAlignment="1">
      <alignment vertical="top" shrinkToFit="1"/>
    </xf>
    <xf numFmtId="205" fontId="12" fillId="0" borderId="0" xfId="0" applyNumberFormat="1" applyFont="1" applyBorder="1" applyAlignment="1">
      <alignment vertical="top" shrinkToFit="1"/>
    </xf>
  </cellXfs>
  <cellStyles count="5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yperlink" xfId="40"/>
    <cellStyle name="Izhod" xfId="41"/>
    <cellStyle name="Naslov" xfId="42"/>
    <cellStyle name="Naslov 1" xfId="43"/>
    <cellStyle name="Naslov 2" xfId="44"/>
    <cellStyle name="Naslov 3" xfId="45"/>
    <cellStyle name="Naslov 4" xfId="46"/>
    <cellStyle name="Nevtralno" xfId="47"/>
    <cellStyle name="NORMA" xfId="48"/>
    <cellStyle name="Followed Hyperlink" xfId="49"/>
    <cellStyle name="Percent" xfId="50"/>
    <cellStyle name="Opomba" xfId="51"/>
    <cellStyle name="Opozorilo" xfId="52"/>
    <cellStyle name="Pojasnjevalno besedilo" xfId="53"/>
    <cellStyle name="Poudarek1" xfId="54"/>
    <cellStyle name="Poudarek2" xfId="55"/>
    <cellStyle name="Poudarek3" xfId="56"/>
    <cellStyle name="Poudarek4" xfId="57"/>
    <cellStyle name="Poudarek5" xfId="58"/>
    <cellStyle name="Poudarek6" xfId="59"/>
    <cellStyle name="Povezana celica" xfId="60"/>
    <cellStyle name="Preveri celico" xfId="61"/>
    <cellStyle name="Računanje" xfId="62"/>
    <cellStyle name="Slabo" xfId="63"/>
    <cellStyle name="Total" xfId="64"/>
    <cellStyle name="Currency" xfId="65"/>
    <cellStyle name="Currency [0]" xfId="66"/>
    <cellStyle name="Comma" xfId="67"/>
    <cellStyle name="Comma [0]" xfId="68"/>
    <cellStyle name="Vnos" xfId="69"/>
    <cellStyle name="Vsota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view="pageBreakPreview" zoomScaleSheetLayoutView="100" workbookViewId="0" topLeftCell="A1">
      <selection activeCell="F195" sqref="F195"/>
    </sheetView>
  </sheetViews>
  <sheetFormatPr defaultColWidth="8.8515625" defaultRowHeight="12.75"/>
  <cols>
    <col min="1" max="1" width="5.57421875" style="118" customWidth="1"/>
    <col min="2" max="2" width="6.8515625" style="119" customWidth="1"/>
    <col min="3" max="3" width="60.28125" style="120" customWidth="1"/>
    <col min="4" max="4" width="5.00390625" style="121" customWidth="1"/>
    <col min="5" max="5" width="9.00390625" style="122" customWidth="1"/>
    <col min="6" max="6" width="11.140625" style="123" customWidth="1"/>
    <col min="7" max="7" width="12.421875" style="124" customWidth="1"/>
    <col min="8" max="16384" width="8.8515625" style="3" customWidth="1"/>
  </cols>
  <sheetData>
    <row r="1" spans="1:7" ht="12">
      <c r="A1" s="129"/>
      <c r="B1" s="130"/>
      <c r="C1" s="131"/>
      <c r="D1" s="132"/>
      <c r="E1" s="133"/>
      <c r="F1" s="134"/>
      <c r="G1" s="135"/>
    </row>
    <row r="2" spans="1:7" s="13" customFormat="1" ht="12">
      <c r="A2" s="91"/>
      <c r="B2" s="91"/>
      <c r="C2" s="91"/>
      <c r="D2" s="91"/>
      <c r="E2" s="136"/>
      <c r="F2" s="137"/>
      <c r="G2" s="137"/>
    </row>
    <row r="3" spans="1:7" s="14" customFormat="1" ht="12.75">
      <c r="A3" s="89"/>
      <c r="B3" s="138"/>
      <c r="C3" s="139" t="s">
        <v>103</v>
      </c>
      <c r="D3" s="139"/>
      <c r="E3" s="140"/>
      <c r="F3" s="141"/>
      <c r="G3" s="141"/>
    </row>
    <row r="4" spans="1:7" ht="12.75">
      <c r="A4" s="108"/>
      <c r="B4" s="142"/>
      <c r="C4" s="143"/>
      <c r="D4" s="143"/>
      <c r="E4" s="144"/>
      <c r="F4" s="145"/>
      <c r="G4" s="145"/>
    </row>
    <row r="5" spans="1:7" ht="12.75">
      <c r="A5" s="108"/>
      <c r="B5" s="142"/>
      <c r="C5" s="143" t="s">
        <v>63</v>
      </c>
      <c r="D5" s="143"/>
      <c r="E5" s="144"/>
      <c r="F5" s="145"/>
      <c r="G5" s="145"/>
    </row>
    <row r="6" spans="1:7" ht="12.75">
      <c r="A6" s="108"/>
      <c r="B6" s="142"/>
      <c r="C6" s="143"/>
      <c r="D6" s="143"/>
      <c r="E6" s="144"/>
      <c r="F6" s="145"/>
      <c r="G6" s="145"/>
    </row>
    <row r="7" spans="1:7" ht="12.75">
      <c r="A7" s="108"/>
      <c r="B7" s="142"/>
      <c r="C7" s="174" t="s">
        <v>1</v>
      </c>
      <c r="D7" s="174"/>
      <c r="E7" s="175"/>
      <c r="F7" s="176"/>
      <c r="G7" s="176"/>
    </row>
    <row r="8" spans="1:7" s="9" customFormat="1" ht="12.75">
      <c r="A8" s="146"/>
      <c r="B8" s="147"/>
      <c r="C8" s="88"/>
      <c r="D8" s="88"/>
      <c r="E8" s="148"/>
      <c r="F8" s="149"/>
      <c r="G8" s="150"/>
    </row>
    <row r="9" spans="1:7" s="9" customFormat="1" ht="12.75">
      <c r="A9" s="146"/>
      <c r="B9" s="147"/>
      <c r="C9" s="89" t="s">
        <v>2</v>
      </c>
      <c r="D9" s="88"/>
      <c r="E9" s="148"/>
      <c r="F9" s="149"/>
      <c r="G9" s="150"/>
    </row>
    <row r="10" spans="1:7" s="2" customFormat="1" ht="12.75">
      <c r="A10" s="151"/>
      <c r="B10" s="88"/>
      <c r="C10" s="89"/>
      <c r="D10" s="152"/>
      <c r="E10" s="151"/>
      <c r="F10" s="153"/>
      <c r="G10" s="154"/>
    </row>
    <row r="11" spans="1:7" s="2" customFormat="1" ht="12.75">
      <c r="A11" s="151"/>
      <c r="B11" s="88"/>
      <c r="C11" s="89"/>
      <c r="D11" s="152"/>
      <c r="E11" s="151"/>
      <c r="F11" s="153"/>
      <c r="G11" s="154"/>
    </row>
    <row r="12" spans="1:7" s="2" customFormat="1" ht="12.75">
      <c r="A12" s="146" t="s">
        <v>3</v>
      </c>
      <c r="B12" s="147" t="s">
        <v>3</v>
      </c>
      <c r="C12" s="89" t="str">
        <f>+C35</f>
        <v>SVETILNA TELESA</v>
      </c>
      <c r="D12" s="152"/>
      <c r="E12" s="151"/>
      <c r="F12" s="153"/>
      <c r="G12" s="155">
        <f>G52</f>
        <v>0</v>
      </c>
    </row>
    <row r="13" spans="1:7" s="2" customFormat="1" ht="12.75">
      <c r="A13" s="146"/>
      <c r="B13" s="88"/>
      <c r="C13" s="89"/>
      <c r="D13" s="152"/>
      <c r="E13" s="151"/>
      <c r="F13" s="153"/>
      <c r="G13" s="156"/>
    </row>
    <row r="14" spans="1:7" s="2" customFormat="1" ht="12.75">
      <c r="A14" s="146"/>
      <c r="B14" s="88"/>
      <c r="C14" s="89"/>
      <c r="D14" s="152"/>
      <c r="E14" s="151"/>
      <c r="F14" s="153"/>
      <c r="G14" s="154"/>
    </row>
    <row r="15" spans="1:7" s="2" customFormat="1" ht="12.75">
      <c r="A15" s="146" t="s">
        <v>4</v>
      </c>
      <c r="B15" s="147" t="s">
        <v>4</v>
      </c>
      <c r="C15" s="89" t="s">
        <v>36</v>
      </c>
      <c r="D15" s="152"/>
      <c r="E15" s="151"/>
      <c r="F15" s="153"/>
      <c r="G15" s="157">
        <f>G97</f>
        <v>0</v>
      </c>
    </row>
    <row r="16" spans="1:7" s="2" customFormat="1" ht="12.75">
      <c r="A16" s="146"/>
      <c r="B16" s="88"/>
      <c r="C16" s="89"/>
      <c r="D16" s="152"/>
      <c r="E16" s="151"/>
      <c r="F16" s="153"/>
      <c r="G16" s="157"/>
    </row>
    <row r="17" spans="1:7" s="2" customFormat="1" ht="12.75">
      <c r="A17" s="146"/>
      <c r="B17" s="88"/>
      <c r="C17" s="89"/>
      <c r="D17" s="152"/>
      <c r="E17" s="151"/>
      <c r="F17" s="153"/>
      <c r="G17" s="157"/>
    </row>
    <row r="18" spans="1:7" s="2" customFormat="1" ht="12.75">
      <c r="A18" s="146" t="s">
        <v>5</v>
      </c>
      <c r="B18" s="147" t="s">
        <v>5</v>
      </c>
      <c r="C18" s="89" t="str">
        <f>+C101</f>
        <v>RAZDELILNIKI</v>
      </c>
      <c r="D18" s="152"/>
      <c r="E18" s="151"/>
      <c r="F18" s="153"/>
      <c r="G18" s="157">
        <f>G115</f>
        <v>0</v>
      </c>
    </row>
    <row r="19" spans="1:7" s="2" customFormat="1" ht="12.75">
      <c r="A19" s="146"/>
      <c r="B19" s="88"/>
      <c r="C19" s="89"/>
      <c r="D19" s="152"/>
      <c r="E19" s="151"/>
      <c r="F19" s="153"/>
      <c r="G19" s="157"/>
    </row>
    <row r="20" spans="1:7" s="2" customFormat="1" ht="12.75">
      <c r="A20" s="146"/>
      <c r="B20" s="88"/>
      <c r="C20" s="89"/>
      <c r="D20" s="152"/>
      <c r="E20" s="151"/>
      <c r="F20" s="153"/>
      <c r="G20" s="157"/>
    </row>
    <row r="21" spans="1:7" s="2" customFormat="1" ht="12.75">
      <c r="A21" s="146" t="s">
        <v>6</v>
      </c>
      <c r="B21" s="147" t="s">
        <v>6</v>
      </c>
      <c r="C21" s="89" t="str">
        <f>+C118</f>
        <v> IZENAČITVE POTENCIJALOV</v>
      </c>
      <c r="D21" s="152"/>
      <c r="E21" s="151"/>
      <c r="F21" s="153"/>
      <c r="G21" s="157">
        <f>G143</f>
        <v>0</v>
      </c>
    </row>
    <row r="22" spans="1:7" s="2" customFormat="1" ht="12.75">
      <c r="A22" s="146"/>
      <c r="B22" s="88"/>
      <c r="C22" s="89"/>
      <c r="D22" s="152"/>
      <c r="E22" s="151"/>
      <c r="F22" s="153"/>
      <c r="G22" s="157"/>
    </row>
    <row r="23" spans="1:7" s="2" customFormat="1" ht="12.75">
      <c r="A23" s="146"/>
      <c r="B23" s="88"/>
      <c r="C23" s="89"/>
      <c r="D23" s="152"/>
      <c r="E23" s="151"/>
      <c r="F23" s="153"/>
      <c r="G23" s="157"/>
    </row>
    <row r="24" spans="1:7" s="9" customFormat="1" ht="12.75">
      <c r="A24" s="146" t="s">
        <v>7</v>
      </c>
      <c r="B24" s="147" t="s">
        <v>7</v>
      </c>
      <c r="C24" s="89" t="s">
        <v>84</v>
      </c>
      <c r="D24" s="158"/>
      <c r="E24" s="88"/>
      <c r="F24" s="159"/>
      <c r="G24" s="160">
        <f>G174</f>
        <v>0</v>
      </c>
    </row>
    <row r="25" spans="1:7" s="2" customFormat="1" ht="12.75">
      <c r="A25" s="146"/>
      <c r="B25" s="88"/>
      <c r="C25" s="89"/>
      <c r="D25" s="152"/>
      <c r="E25" s="151"/>
      <c r="F25" s="153"/>
      <c r="G25" s="157"/>
    </row>
    <row r="26" spans="1:7" s="2" customFormat="1" ht="12.75">
      <c r="A26" s="146"/>
      <c r="B26" s="88"/>
      <c r="C26" s="89"/>
      <c r="D26" s="152"/>
      <c r="E26" s="151"/>
      <c r="F26" s="153"/>
      <c r="G26" s="157"/>
    </row>
    <row r="27" spans="1:7" s="2" customFormat="1" ht="12.75">
      <c r="A27" s="161" t="s">
        <v>9</v>
      </c>
      <c r="B27" s="162" t="s">
        <v>8</v>
      </c>
      <c r="C27" s="163" t="s">
        <v>62</v>
      </c>
      <c r="D27" s="164"/>
      <c r="E27" s="165"/>
      <c r="F27" s="166"/>
      <c r="G27" s="167">
        <f>G193</f>
        <v>0</v>
      </c>
    </row>
    <row r="28" spans="1:7" s="2" customFormat="1" ht="12.75">
      <c r="A28" s="146"/>
      <c r="B28" s="168"/>
      <c r="C28" s="168"/>
      <c r="D28" s="168"/>
      <c r="E28" s="168"/>
      <c r="F28" s="168"/>
      <c r="G28" s="168"/>
    </row>
    <row r="29" spans="1:7" s="2" customFormat="1" ht="12.75">
      <c r="A29" s="151"/>
      <c r="B29" s="147" t="s">
        <v>10</v>
      </c>
      <c r="C29" s="169" t="s">
        <v>11</v>
      </c>
      <c r="D29" s="152"/>
      <c r="E29" s="170"/>
      <c r="F29" s="171"/>
      <c r="G29" s="172">
        <f>SUM(G12:G27)</f>
        <v>0</v>
      </c>
    </row>
    <row r="30" spans="1:7" s="2" customFormat="1" ht="12.75">
      <c r="A30" s="151"/>
      <c r="B30" s="173"/>
      <c r="C30" s="89"/>
      <c r="D30" s="152"/>
      <c r="E30" s="151"/>
      <c r="F30" s="153"/>
      <c r="G30" s="154"/>
    </row>
    <row r="31" spans="1:7" s="2" customFormat="1" ht="12.75">
      <c r="A31" s="19"/>
      <c r="B31" s="21"/>
      <c r="C31" s="21"/>
      <c r="D31" s="21"/>
      <c r="E31" s="21"/>
      <c r="F31" s="21"/>
      <c r="G31" s="21"/>
    </row>
    <row r="32" spans="1:7" s="2" customFormat="1" ht="12.75">
      <c r="A32" s="19"/>
      <c r="B32" s="18"/>
      <c r="C32" s="22"/>
      <c r="D32" s="20"/>
      <c r="E32" s="23"/>
      <c r="F32" s="24"/>
      <c r="G32" s="25"/>
    </row>
    <row r="33" spans="1:7" s="1" customFormat="1" ht="12.75">
      <c r="A33" s="26"/>
      <c r="B33" s="26"/>
      <c r="C33" s="26"/>
      <c r="D33" s="26"/>
      <c r="E33" s="26"/>
      <c r="F33" s="26"/>
      <c r="G33" s="26"/>
    </row>
    <row r="34" spans="1:7" s="1" customFormat="1" ht="12.75">
      <c r="A34" s="26"/>
      <c r="B34" s="27"/>
      <c r="C34" s="28"/>
      <c r="D34" s="29"/>
      <c r="E34" s="26"/>
      <c r="F34" s="30"/>
      <c r="G34" s="31"/>
    </row>
    <row r="35" spans="1:7" s="1" customFormat="1" ht="12.75">
      <c r="A35" s="32"/>
      <c r="B35" s="33" t="s">
        <v>3</v>
      </c>
      <c r="C35" s="34" t="s">
        <v>12</v>
      </c>
      <c r="D35" s="33" t="s">
        <v>64</v>
      </c>
      <c r="E35" s="35" t="s">
        <v>65</v>
      </c>
      <c r="F35" s="15" t="s">
        <v>66</v>
      </c>
      <c r="G35" s="36" t="s">
        <v>67</v>
      </c>
    </row>
    <row r="36" spans="1:7" s="1" customFormat="1" ht="12.75">
      <c r="A36" s="32"/>
      <c r="B36" s="37"/>
      <c r="C36" s="38"/>
      <c r="D36" s="39"/>
      <c r="E36" s="40"/>
      <c r="F36" s="41"/>
      <c r="G36" s="42"/>
    </row>
    <row r="37" spans="1:7" s="1" customFormat="1" ht="12.75">
      <c r="A37" s="32"/>
      <c r="B37" s="43"/>
      <c r="C37" s="38" t="s">
        <v>13</v>
      </c>
      <c r="D37" s="39"/>
      <c r="E37" s="40"/>
      <c r="F37" s="41"/>
      <c r="G37" s="42"/>
    </row>
    <row r="38" spans="1:7" s="1" customFormat="1" ht="12.75">
      <c r="A38" s="32"/>
      <c r="B38" s="37"/>
      <c r="C38" s="38"/>
      <c r="D38" s="39"/>
      <c r="E38" s="40"/>
      <c r="F38" s="41"/>
      <c r="G38" s="42"/>
    </row>
    <row r="39" spans="1:7" s="1" customFormat="1" ht="39" customHeight="1">
      <c r="A39" s="32"/>
      <c r="B39" s="37" t="s">
        <v>14</v>
      </c>
      <c r="C39" s="38" t="s">
        <v>96</v>
      </c>
      <c r="D39" s="39" t="s">
        <v>15</v>
      </c>
      <c r="E39" s="40">
        <v>6</v>
      </c>
      <c r="F39" s="41"/>
      <c r="G39" s="42">
        <f>E39*F39</f>
        <v>0</v>
      </c>
    </row>
    <row r="40" spans="1:7" s="1" customFormat="1" ht="12.75">
      <c r="A40" s="32"/>
      <c r="B40" s="37"/>
      <c r="C40" s="38"/>
      <c r="D40" s="26"/>
      <c r="E40" s="26"/>
      <c r="F40" s="41"/>
      <c r="G40" s="42"/>
    </row>
    <row r="41" spans="1:7" s="1" customFormat="1" ht="40.5" customHeight="1">
      <c r="A41" s="32"/>
      <c r="B41" s="37" t="s">
        <v>0</v>
      </c>
      <c r="C41" s="38" t="s">
        <v>97</v>
      </c>
      <c r="D41" s="39" t="s">
        <v>15</v>
      </c>
      <c r="E41" s="40">
        <v>5</v>
      </c>
      <c r="F41" s="41"/>
      <c r="G41" s="42">
        <f>E41*F41</f>
        <v>0</v>
      </c>
    </row>
    <row r="42" spans="1:7" s="1" customFormat="1" ht="12.75">
      <c r="A42" s="32"/>
      <c r="B42" s="37"/>
      <c r="C42" s="38"/>
      <c r="D42" s="26"/>
      <c r="E42" s="26"/>
      <c r="F42" s="41"/>
      <c r="G42" s="42"/>
    </row>
    <row r="43" spans="1:7" s="1" customFormat="1" ht="38.25">
      <c r="A43" s="32"/>
      <c r="B43" s="37" t="s">
        <v>16</v>
      </c>
      <c r="C43" s="38" t="s">
        <v>98</v>
      </c>
      <c r="D43" s="39" t="s">
        <v>15</v>
      </c>
      <c r="E43" s="40">
        <v>5</v>
      </c>
      <c r="F43" s="41"/>
      <c r="G43" s="42">
        <f>E43*F43</f>
        <v>0</v>
      </c>
    </row>
    <row r="44" spans="1:7" s="1" customFormat="1" ht="12.75">
      <c r="A44" s="32"/>
      <c r="B44" s="37"/>
      <c r="C44" s="38"/>
      <c r="D44" s="26"/>
      <c r="E44" s="26"/>
      <c r="F44" s="41"/>
      <c r="G44" s="42"/>
    </row>
    <row r="45" spans="1:7" s="1" customFormat="1" ht="25.5">
      <c r="A45" s="32"/>
      <c r="B45" s="37" t="s">
        <v>17</v>
      </c>
      <c r="C45" s="38" t="s">
        <v>99</v>
      </c>
      <c r="D45" s="39" t="s">
        <v>15</v>
      </c>
      <c r="E45" s="40">
        <v>3</v>
      </c>
      <c r="F45" s="41"/>
      <c r="G45" s="42">
        <f>E45*F45</f>
        <v>0</v>
      </c>
    </row>
    <row r="46" spans="1:7" s="1" customFormat="1" ht="12.75">
      <c r="A46" s="32"/>
      <c r="B46" s="37"/>
      <c r="C46" s="38"/>
      <c r="D46" s="39"/>
      <c r="E46" s="40"/>
      <c r="F46" s="41"/>
      <c r="G46" s="42"/>
    </row>
    <row r="47" spans="1:7" s="1" customFormat="1" ht="25.5">
      <c r="A47" s="32"/>
      <c r="B47" s="37" t="s">
        <v>18</v>
      </c>
      <c r="C47" s="38" t="s">
        <v>100</v>
      </c>
      <c r="D47" s="39" t="s">
        <v>15</v>
      </c>
      <c r="E47" s="40">
        <v>1</v>
      </c>
      <c r="F47" s="41"/>
      <c r="G47" s="42">
        <f>E47*F47</f>
        <v>0</v>
      </c>
    </row>
    <row r="48" spans="1:7" s="1" customFormat="1" ht="12.75">
      <c r="A48" s="32"/>
      <c r="B48" s="37"/>
      <c r="C48" s="38"/>
      <c r="D48" s="39"/>
      <c r="E48" s="40"/>
      <c r="F48" s="41"/>
      <c r="G48" s="42"/>
    </row>
    <row r="49" spans="1:7" s="4" customFormat="1" ht="12.75">
      <c r="A49" s="32"/>
      <c r="B49" s="43" t="s">
        <v>19</v>
      </c>
      <c r="C49" s="38" t="s">
        <v>76</v>
      </c>
      <c r="D49" s="39" t="s">
        <v>15</v>
      </c>
      <c r="E49" s="40">
        <v>1</v>
      </c>
      <c r="F49" s="41"/>
      <c r="G49" s="42">
        <f>E49*F49</f>
        <v>0</v>
      </c>
    </row>
    <row r="50" spans="1:7" ht="12.75">
      <c r="A50" s="32"/>
      <c r="B50" s="43"/>
      <c r="C50" s="28"/>
      <c r="D50" s="45"/>
      <c r="E50" s="46"/>
      <c r="F50" s="47"/>
      <c r="G50" s="48"/>
    </row>
    <row r="51" spans="1:7" s="1" customFormat="1" ht="12.75">
      <c r="A51" s="32"/>
      <c r="B51" s="37" t="s">
        <v>20</v>
      </c>
      <c r="C51" s="38" t="s">
        <v>33</v>
      </c>
      <c r="D51" s="49" t="s">
        <v>34</v>
      </c>
      <c r="E51" s="126">
        <v>0.05</v>
      </c>
      <c r="F51" s="41">
        <f>SUM(G36:G50)</f>
        <v>0</v>
      </c>
      <c r="G51" s="42">
        <f>SUM(G39:G50)*E51</f>
        <v>0</v>
      </c>
    </row>
    <row r="52" spans="1:7" s="5" customFormat="1" ht="15">
      <c r="A52" s="32"/>
      <c r="B52" s="50" t="s">
        <v>10</v>
      </c>
      <c r="C52" s="51" t="s">
        <v>58</v>
      </c>
      <c r="D52" s="52"/>
      <c r="E52" s="53"/>
      <c r="F52" s="54"/>
      <c r="G52" s="55">
        <f>SUM(G39:G51)</f>
        <v>0</v>
      </c>
    </row>
    <row r="53" spans="1:7" s="1" customFormat="1" ht="12.75">
      <c r="A53" s="32"/>
      <c r="B53" s="37"/>
      <c r="C53" s="38"/>
      <c r="D53" s="49"/>
      <c r="E53" s="56"/>
      <c r="F53" s="30"/>
      <c r="G53" s="42"/>
    </row>
    <row r="54" spans="1:7" s="1" customFormat="1" ht="12.75" customHeight="1">
      <c r="A54" s="32"/>
      <c r="B54" s="27"/>
      <c r="C54" s="28"/>
      <c r="D54" s="29"/>
      <c r="E54" s="26"/>
      <c r="F54" s="30"/>
      <c r="G54" s="31"/>
    </row>
    <row r="55" spans="1:7" s="6" customFormat="1" ht="15" customHeight="1">
      <c r="A55" s="57"/>
      <c r="B55" s="33" t="s">
        <v>4</v>
      </c>
      <c r="C55" s="34" t="s">
        <v>36</v>
      </c>
      <c r="D55" s="33" t="s">
        <v>64</v>
      </c>
      <c r="E55" s="35" t="s">
        <v>65</v>
      </c>
      <c r="F55" s="15" t="s">
        <v>66</v>
      </c>
      <c r="G55" s="58" t="s">
        <v>67</v>
      </c>
    </row>
    <row r="56" spans="1:7" s="1" customFormat="1" ht="15" customHeight="1">
      <c r="A56" s="57"/>
      <c r="B56" s="59"/>
      <c r="C56" s="38"/>
      <c r="D56" s="49"/>
      <c r="E56" s="40"/>
      <c r="F56" s="41"/>
      <c r="G56" s="42"/>
    </row>
    <row r="57" spans="1:7" s="1" customFormat="1" ht="15" customHeight="1">
      <c r="A57" s="57"/>
      <c r="B57" s="27"/>
      <c r="C57" s="38" t="s">
        <v>13</v>
      </c>
      <c r="D57" s="49"/>
      <c r="E57" s="40"/>
      <c r="F57" s="41"/>
      <c r="G57" s="42"/>
    </row>
    <row r="58" spans="1:7" s="1" customFormat="1" ht="15" customHeight="1">
      <c r="A58" s="57"/>
      <c r="B58" s="27"/>
      <c r="C58" s="38"/>
      <c r="D58" s="49"/>
      <c r="E58" s="40"/>
      <c r="F58" s="41"/>
      <c r="G58" s="42"/>
    </row>
    <row r="59" spans="1:7" s="1" customFormat="1" ht="15" customHeight="1">
      <c r="A59" s="57"/>
      <c r="B59" s="59" t="s">
        <v>14</v>
      </c>
      <c r="C59" s="38" t="s">
        <v>105</v>
      </c>
      <c r="D59" s="49" t="s">
        <v>37</v>
      </c>
      <c r="E59" s="40">
        <v>28</v>
      </c>
      <c r="F59" s="41"/>
      <c r="G59" s="42">
        <f>E59*F59</f>
        <v>0</v>
      </c>
    </row>
    <row r="60" spans="1:7" s="1" customFormat="1" ht="15" customHeight="1">
      <c r="A60" s="57"/>
      <c r="B60" s="59"/>
      <c r="C60" s="38"/>
      <c r="D60" s="49"/>
      <c r="E60" s="40"/>
      <c r="F60" s="41"/>
      <c r="G60" s="42"/>
    </row>
    <row r="61" spans="1:7" s="1" customFormat="1" ht="16.5" customHeight="1">
      <c r="A61" s="57"/>
      <c r="B61" s="59" t="s">
        <v>0</v>
      </c>
      <c r="C61" s="38" t="s">
        <v>106</v>
      </c>
      <c r="D61" s="49" t="s">
        <v>37</v>
      </c>
      <c r="E61" s="40">
        <v>165</v>
      </c>
      <c r="F61" s="41"/>
      <c r="G61" s="42">
        <f>E61*F61</f>
        <v>0</v>
      </c>
    </row>
    <row r="62" spans="1:7" s="1" customFormat="1" ht="12.75">
      <c r="A62" s="57"/>
      <c r="B62" s="59"/>
      <c r="C62" s="38"/>
      <c r="D62" s="49"/>
      <c r="E62" s="40"/>
      <c r="F62" s="41"/>
      <c r="G62" s="42"/>
    </row>
    <row r="63" spans="1:7" s="1" customFormat="1" ht="15.75">
      <c r="A63" s="57"/>
      <c r="B63" s="59" t="s">
        <v>16</v>
      </c>
      <c r="C63" s="38" t="s">
        <v>107</v>
      </c>
      <c r="D63" s="49" t="s">
        <v>37</v>
      </c>
      <c r="E63" s="40">
        <v>260</v>
      </c>
      <c r="F63" s="41"/>
      <c r="G63" s="42">
        <f>E63*F63</f>
        <v>0</v>
      </c>
    </row>
    <row r="64" spans="1:7" s="1" customFormat="1" ht="12.75">
      <c r="A64" s="57"/>
      <c r="B64" s="27"/>
      <c r="C64" s="28"/>
      <c r="D64" s="29"/>
      <c r="E64" s="26"/>
      <c r="F64" s="30"/>
      <c r="G64" s="42"/>
    </row>
    <row r="65" spans="1:7" s="1" customFormat="1" ht="15.75">
      <c r="A65" s="57"/>
      <c r="B65" s="59" t="s">
        <v>17</v>
      </c>
      <c r="C65" s="38" t="s">
        <v>108</v>
      </c>
      <c r="D65" s="49" t="s">
        <v>37</v>
      </c>
      <c r="E65" s="40">
        <v>35</v>
      </c>
      <c r="F65" s="41"/>
      <c r="G65" s="42">
        <f>E65*F65</f>
        <v>0</v>
      </c>
    </row>
    <row r="66" spans="1:7" s="1" customFormat="1" ht="12.75">
      <c r="A66" s="57"/>
      <c r="B66" s="27"/>
      <c r="C66" s="28"/>
      <c r="D66" s="29"/>
      <c r="E66" s="26"/>
      <c r="F66" s="30"/>
      <c r="G66" s="42"/>
    </row>
    <row r="67" spans="1:7" s="1" customFormat="1" ht="12.75">
      <c r="A67" s="57"/>
      <c r="B67" s="59" t="s">
        <v>18</v>
      </c>
      <c r="C67" s="38" t="s">
        <v>38</v>
      </c>
      <c r="D67" s="49" t="s">
        <v>37</v>
      </c>
      <c r="E67" s="40">
        <v>325</v>
      </c>
      <c r="F67" s="41"/>
      <c r="G67" s="42">
        <f>E67*F67</f>
        <v>0</v>
      </c>
    </row>
    <row r="68" spans="1:7" s="1" customFormat="1" ht="12.75">
      <c r="A68" s="57"/>
      <c r="B68" s="26"/>
      <c r="C68" s="28"/>
      <c r="D68" s="29"/>
      <c r="E68" s="26"/>
      <c r="F68" s="41"/>
      <c r="G68" s="42"/>
    </row>
    <row r="69" spans="1:7" s="1" customFormat="1" ht="12.75">
      <c r="A69" s="57"/>
      <c r="B69" s="60" t="s">
        <v>19</v>
      </c>
      <c r="C69" s="38" t="s">
        <v>39</v>
      </c>
      <c r="D69" s="49" t="s">
        <v>37</v>
      </c>
      <c r="E69" s="40">
        <v>70</v>
      </c>
      <c r="F69" s="41"/>
      <c r="G69" s="42">
        <f>E69*F69</f>
        <v>0</v>
      </c>
    </row>
    <row r="70" spans="1:7" s="1" customFormat="1" ht="12.75">
      <c r="A70" s="57"/>
      <c r="B70" s="27"/>
      <c r="C70" s="28"/>
      <c r="D70" s="49"/>
      <c r="E70" s="40"/>
      <c r="F70" s="41"/>
      <c r="G70" s="42"/>
    </row>
    <row r="71" spans="1:7" s="1" customFormat="1" ht="12.75">
      <c r="A71" s="57"/>
      <c r="B71" s="59" t="s">
        <v>20</v>
      </c>
      <c r="C71" s="38" t="s">
        <v>40</v>
      </c>
      <c r="D71" s="49" t="s">
        <v>37</v>
      </c>
      <c r="E71" s="40">
        <v>14</v>
      </c>
      <c r="F71" s="41"/>
      <c r="G71" s="42">
        <f>E71*F71</f>
        <v>0</v>
      </c>
    </row>
    <row r="72" spans="1:7" s="1" customFormat="1" ht="12.75">
      <c r="A72" s="57"/>
      <c r="B72" s="27"/>
      <c r="C72" s="28"/>
      <c r="D72" s="49"/>
      <c r="E72" s="40"/>
      <c r="F72" s="41"/>
      <c r="G72" s="42"/>
    </row>
    <row r="73" spans="1:7" s="1" customFormat="1" ht="12.75">
      <c r="A73" s="57"/>
      <c r="B73" s="59" t="s">
        <v>21</v>
      </c>
      <c r="C73" s="38" t="s">
        <v>41</v>
      </c>
      <c r="D73" s="49" t="s">
        <v>37</v>
      </c>
      <c r="E73" s="40">
        <v>25</v>
      </c>
      <c r="F73" s="41"/>
      <c r="G73" s="42">
        <f>E73*F73</f>
        <v>0</v>
      </c>
    </row>
    <row r="74" spans="1:7" s="1" customFormat="1" ht="12.75">
      <c r="A74" s="57"/>
      <c r="B74" s="27"/>
      <c r="C74" s="38"/>
      <c r="D74" s="49"/>
      <c r="E74" s="40"/>
      <c r="F74" s="41"/>
      <c r="G74" s="42"/>
    </row>
    <row r="75" spans="1:7" s="1" customFormat="1" ht="12.75">
      <c r="A75" s="57"/>
      <c r="B75" s="59" t="s">
        <v>22</v>
      </c>
      <c r="C75" s="38" t="s">
        <v>42</v>
      </c>
      <c r="D75" s="49" t="s">
        <v>37</v>
      </c>
      <c r="E75" s="40">
        <v>20</v>
      </c>
      <c r="F75" s="41"/>
      <c r="G75" s="42">
        <f>E75*F75</f>
        <v>0</v>
      </c>
    </row>
    <row r="76" spans="1:7" s="1" customFormat="1" ht="12.75">
      <c r="A76" s="57"/>
      <c r="B76" s="27"/>
      <c r="C76" s="28"/>
      <c r="D76" s="49"/>
      <c r="E76" s="40"/>
      <c r="F76" s="41"/>
      <c r="G76" s="42"/>
    </row>
    <row r="77" spans="1:7" s="1" customFormat="1" ht="12.75">
      <c r="A77" s="57"/>
      <c r="B77" s="59" t="s">
        <v>23</v>
      </c>
      <c r="C77" s="38" t="s">
        <v>101</v>
      </c>
      <c r="D77" s="49" t="s">
        <v>37</v>
      </c>
      <c r="E77" s="40">
        <v>28</v>
      </c>
      <c r="F77" s="41"/>
      <c r="G77" s="42">
        <f>E77*F77</f>
        <v>0</v>
      </c>
    </row>
    <row r="78" spans="1:7" s="1" customFormat="1" ht="12.75">
      <c r="A78" s="57"/>
      <c r="B78" s="27"/>
      <c r="C78" s="28"/>
      <c r="D78" s="49"/>
      <c r="E78" s="40"/>
      <c r="F78" s="41"/>
      <c r="G78" s="42"/>
    </row>
    <row r="79" spans="1:7" s="1" customFormat="1" ht="12.75">
      <c r="A79" s="57"/>
      <c r="B79" s="59" t="s">
        <v>24</v>
      </c>
      <c r="C79" s="34" t="s">
        <v>68</v>
      </c>
      <c r="D79" s="61" t="s">
        <v>15</v>
      </c>
      <c r="E79" s="40">
        <v>2</v>
      </c>
      <c r="F79" s="41"/>
      <c r="G79" s="42">
        <f>E79*F79</f>
        <v>0</v>
      </c>
    </row>
    <row r="80" spans="1:7" s="1" customFormat="1" ht="12.75">
      <c r="A80" s="57"/>
      <c r="B80" s="59"/>
      <c r="C80" s="38"/>
      <c r="D80" s="29"/>
      <c r="E80" s="26"/>
      <c r="F80" s="41"/>
      <c r="G80" s="42"/>
    </row>
    <row r="81" spans="1:7" s="1" customFormat="1" ht="12.75">
      <c r="A81" s="57"/>
      <c r="B81" s="59" t="s">
        <v>25</v>
      </c>
      <c r="C81" s="34" t="s">
        <v>43</v>
      </c>
      <c r="D81" s="61" t="s">
        <v>15</v>
      </c>
      <c r="E81" s="40">
        <v>9</v>
      </c>
      <c r="F81" s="41"/>
      <c r="G81" s="42">
        <f>E81*F81</f>
        <v>0</v>
      </c>
    </row>
    <row r="82" spans="1:7" s="1" customFormat="1" ht="12.75">
      <c r="A82" s="57"/>
      <c r="B82" s="59"/>
      <c r="C82" s="34"/>
      <c r="D82" s="61"/>
      <c r="E82" s="40"/>
      <c r="F82" s="30"/>
      <c r="G82" s="42"/>
    </row>
    <row r="83" spans="1:7" s="1" customFormat="1" ht="12.75">
      <c r="A83" s="57"/>
      <c r="B83" s="59" t="s">
        <v>26</v>
      </c>
      <c r="C83" s="34" t="s">
        <v>70</v>
      </c>
      <c r="D83" s="61" t="s">
        <v>15</v>
      </c>
      <c r="E83" s="40">
        <v>1</v>
      </c>
      <c r="F83" s="41"/>
      <c r="G83" s="42">
        <f>E83*F83</f>
        <v>0</v>
      </c>
    </row>
    <row r="84" spans="1:7" s="1" customFormat="1" ht="12.75">
      <c r="A84" s="57"/>
      <c r="B84" s="59"/>
      <c r="C84" s="34"/>
      <c r="D84" s="61"/>
      <c r="E84" s="40"/>
      <c r="F84" s="41"/>
      <c r="G84" s="42"/>
    </row>
    <row r="85" spans="1:7" s="1" customFormat="1" ht="12.75">
      <c r="A85" s="57"/>
      <c r="B85" s="59" t="s">
        <v>27</v>
      </c>
      <c r="C85" s="38" t="s">
        <v>44</v>
      </c>
      <c r="D85" s="39" t="s">
        <v>15</v>
      </c>
      <c r="E85" s="40">
        <v>7</v>
      </c>
      <c r="F85" s="41"/>
      <c r="G85" s="42">
        <f>E85*F85</f>
        <v>0</v>
      </c>
    </row>
    <row r="86" spans="1:7" s="1" customFormat="1" ht="12.75">
      <c r="A86" s="57"/>
      <c r="B86" s="59"/>
      <c r="C86" s="38"/>
      <c r="D86" s="39"/>
      <c r="E86" s="40"/>
      <c r="F86" s="41"/>
      <c r="G86" s="42"/>
    </row>
    <row r="87" spans="1:7" s="1" customFormat="1" ht="12.75">
      <c r="A87" s="57"/>
      <c r="B87" s="59" t="s">
        <v>28</v>
      </c>
      <c r="C87" s="38" t="s">
        <v>45</v>
      </c>
      <c r="D87" s="39" t="s">
        <v>15</v>
      </c>
      <c r="E87" s="40">
        <v>6</v>
      </c>
      <c r="F87" s="41"/>
      <c r="G87" s="42">
        <f>E87*F87</f>
        <v>0</v>
      </c>
    </row>
    <row r="88" spans="1:7" s="1" customFormat="1" ht="12.75">
      <c r="A88" s="57"/>
      <c r="B88" s="59"/>
      <c r="C88" s="38"/>
      <c r="D88" s="39"/>
      <c r="E88" s="40"/>
      <c r="F88" s="41"/>
      <c r="G88" s="42"/>
    </row>
    <row r="89" spans="1:7" s="1" customFormat="1" ht="12.75">
      <c r="A89" s="57"/>
      <c r="B89" s="59" t="s">
        <v>29</v>
      </c>
      <c r="C89" s="38" t="s">
        <v>102</v>
      </c>
      <c r="D89" s="49" t="s">
        <v>15</v>
      </c>
      <c r="E89" s="40">
        <v>6</v>
      </c>
      <c r="F89" s="41"/>
      <c r="G89" s="42">
        <f>E89*F89</f>
        <v>0</v>
      </c>
    </row>
    <row r="90" spans="1:7" s="1" customFormat="1" ht="12.75">
      <c r="A90" s="57"/>
      <c r="B90" s="59"/>
      <c r="C90" s="38"/>
      <c r="D90" s="49"/>
      <c r="E90" s="40"/>
      <c r="F90" s="41"/>
      <c r="G90" s="42"/>
    </row>
    <row r="91" spans="1:7" s="1" customFormat="1" ht="12.75">
      <c r="A91" s="57"/>
      <c r="B91" s="59" t="s">
        <v>30</v>
      </c>
      <c r="C91" s="38" t="s">
        <v>112</v>
      </c>
      <c r="D91" s="49" t="s">
        <v>69</v>
      </c>
      <c r="E91" s="40">
        <v>8</v>
      </c>
      <c r="F91" s="41"/>
      <c r="G91" s="42">
        <f>E91*F91</f>
        <v>0</v>
      </c>
    </row>
    <row r="92" spans="1:7" s="1" customFormat="1" ht="12.75">
      <c r="A92" s="57"/>
      <c r="B92" s="59"/>
      <c r="C92" s="38"/>
      <c r="D92" s="29"/>
      <c r="E92" s="26"/>
      <c r="F92" s="62"/>
      <c r="G92" s="42"/>
    </row>
    <row r="93" spans="1:7" s="1" customFormat="1" ht="12.75">
      <c r="A93" s="57"/>
      <c r="B93" s="59" t="s">
        <v>31</v>
      </c>
      <c r="C93" s="38" t="s">
        <v>33</v>
      </c>
      <c r="D93" s="49" t="s">
        <v>34</v>
      </c>
      <c r="E93" s="126">
        <v>0.05</v>
      </c>
      <c r="F93" s="41">
        <f>SUM(G56:G92)</f>
        <v>0</v>
      </c>
      <c r="G93" s="42">
        <f>SUM(G59:G92)*E93</f>
        <v>0</v>
      </c>
    </row>
    <row r="94" spans="1:7" s="1" customFormat="1" ht="12.75">
      <c r="A94" s="57"/>
      <c r="B94" s="59"/>
      <c r="C94" s="38"/>
      <c r="D94" s="49"/>
      <c r="E94" s="63"/>
      <c r="F94" s="30"/>
      <c r="G94" s="31"/>
    </row>
    <row r="95" spans="1:7" s="1" customFormat="1" ht="12.75">
      <c r="A95" s="57"/>
      <c r="B95" s="59" t="s">
        <v>32</v>
      </c>
      <c r="C95" s="38" t="s">
        <v>46</v>
      </c>
      <c r="D95" s="49" t="s">
        <v>35</v>
      </c>
      <c r="E95" s="40">
        <v>1</v>
      </c>
      <c r="F95" s="41"/>
      <c r="G95" s="42">
        <f>E95*F95</f>
        <v>0</v>
      </c>
    </row>
    <row r="96" spans="1:7" s="1" customFormat="1" ht="12.75">
      <c r="A96" s="57"/>
      <c r="B96" s="59"/>
      <c r="C96" s="38"/>
      <c r="D96" s="49"/>
      <c r="E96" s="40"/>
      <c r="F96" s="41"/>
      <c r="G96" s="42"/>
    </row>
    <row r="97" spans="1:7" s="5" customFormat="1" ht="15">
      <c r="A97" s="64"/>
      <c r="B97" s="50" t="s">
        <v>10</v>
      </c>
      <c r="C97" s="51" t="s">
        <v>59</v>
      </c>
      <c r="D97" s="52"/>
      <c r="E97" s="53"/>
      <c r="F97" s="54"/>
      <c r="G97" s="55">
        <f>SUM(G59:G96)</f>
        <v>0</v>
      </c>
    </row>
    <row r="98" spans="1:7" s="10" customFormat="1" ht="15">
      <c r="A98" s="19"/>
      <c r="B98" s="65"/>
      <c r="C98" s="66"/>
      <c r="D98" s="67"/>
      <c r="E98" s="68"/>
      <c r="F98" s="69"/>
      <c r="G98" s="70"/>
    </row>
    <row r="99" spans="1:7" s="1" customFormat="1" ht="12.75">
      <c r="A99" s="26"/>
      <c r="B99" s="71"/>
      <c r="C99" s="72"/>
      <c r="D99" s="73"/>
      <c r="E99" s="74"/>
      <c r="F99" s="75"/>
      <c r="G99" s="76"/>
    </row>
    <row r="100" spans="1:7" s="1" customFormat="1" ht="12.75">
      <c r="A100" s="26"/>
      <c r="B100" s="71"/>
      <c r="C100" s="72"/>
      <c r="D100" s="73"/>
      <c r="E100" s="74"/>
      <c r="F100" s="75"/>
      <c r="G100" s="76"/>
    </row>
    <row r="101" spans="1:7" s="6" customFormat="1" ht="15.75">
      <c r="A101" s="57"/>
      <c r="B101" s="33" t="s">
        <v>5</v>
      </c>
      <c r="C101" s="34" t="s">
        <v>78</v>
      </c>
      <c r="D101" s="33" t="s">
        <v>64</v>
      </c>
      <c r="E101" s="35" t="s">
        <v>65</v>
      </c>
      <c r="F101" s="15" t="s">
        <v>66</v>
      </c>
      <c r="G101" s="15" t="s">
        <v>67</v>
      </c>
    </row>
    <row r="102" spans="1:7" s="1" customFormat="1" ht="12.75">
      <c r="A102" s="57"/>
      <c r="B102" s="59"/>
      <c r="C102" s="38"/>
      <c r="D102" s="39"/>
      <c r="E102" s="40"/>
      <c r="F102" s="41"/>
      <c r="G102" s="42"/>
    </row>
    <row r="103" spans="1:7" s="1" customFormat="1" ht="12.75">
      <c r="A103" s="57"/>
      <c r="B103" s="27"/>
      <c r="C103" s="38" t="s">
        <v>13</v>
      </c>
      <c r="D103" s="39"/>
      <c r="E103" s="40"/>
      <c r="F103" s="41"/>
      <c r="G103" s="42"/>
    </row>
    <row r="104" spans="1:7" s="1" customFormat="1" ht="12.75">
      <c r="A104" s="57"/>
      <c r="B104" s="59"/>
      <c r="C104" s="38"/>
      <c r="D104" s="39"/>
      <c r="E104" s="40"/>
      <c r="F104" s="41"/>
      <c r="G104" s="42"/>
    </row>
    <row r="105" spans="1:7" s="1" customFormat="1" ht="12.75">
      <c r="A105" s="57"/>
      <c r="B105" s="26"/>
      <c r="C105" s="26"/>
      <c r="D105" s="39"/>
      <c r="E105" s="40"/>
      <c r="F105" s="41"/>
      <c r="G105" s="42"/>
    </row>
    <row r="106" spans="1:7" s="1" customFormat="1" ht="25.5">
      <c r="A106" s="57"/>
      <c r="B106" s="59" t="s">
        <v>14</v>
      </c>
      <c r="C106" s="38" t="s">
        <v>95</v>
      </c>
      <c r="D106" s="39" t="s">
        <v>15</v>
      </c>
      <c r="E106" s="40">
        <v>1</v>
      </c>
      <c r="F106" s="41"/>
      <c r="G106" s="42"/>
    </row>
    <row r="107" spans="1:7" s="1" customFormat="1" ht="12.75">
      <c r="A107" s="57"/>
      <c r="B107" s="59"/>
      <c r="C107" s="38" t="s">
        <v>80</v>
      </c>
      <c r="D107" s="39" t="s">
        <v>15</v>
      </c>
      <c r="E107" s="40">
        <v>1</v>
      </c>
      <c r="F107" s="41"/>
      <c r="G107" s="42"/>
    </row>
    <row r="108" spans="1:7" s="1" customFormat="1" ht="12.75">
      <c r="A108" s="57"/>
      <c r="B108" s="59"/>
      <c r="C108" s="38" t="s">
        <v>82</v>
      </c>
      <c r="D108" s="39" t="s">
        <v>15</v>
      </c>
      <c r="E108" s="40">
        <v>1</v>
      </c>
      <c r="F108" s="41"/>
      <c r="G108" s="42"/>
    </row>
    <row r="109" spans="1:7" s="1" customFormat="1" ht="12.75">
      <c r="A109" s="57"/>
      <c r="B109" s="26"/>
      <c r="C109" s="38" t="s">
        <v>81</v>
      </c>
      <c r="D109" s="39" t="s">
        <v>15</v>
      </c>
      <c r="E109" s="40">
        <v>4</v>
      </c>
      <c r="F109" s="41"/>
      <c r="G109" s="42"/>
    </row>
    <row r="110" spans="1:7" s="1" customFormat="1" ht="12.75">
      <c r="A110" s="57"/>
      <c r="B110" s="59"/>
      <c r="C110" s="38" t="s">
        <v>47</v>
      </c>
      <c r="D110" s="39" t="s">
        <v>15</v>
      </c>
      <c r="E110" s="40">
        <v>12</v>
      </c>
      <c r="F110" s="41"/>
      <c r="G110" s="42"/>
    </row>
    <row r="111" spans="1:7" s="1" customFormat="1" ht="12.75">
      <c r="A111" s="57"/>
      <c r="B111" s="59"/>
      <c r="C111" s="38" t="s">
        <v>60</v>
      </c>
      <c r="D111" s="39"/>
      <c r="E111" s="40"/>
      <c r="F111" s="41"/>
      <c r="G111" s="42"/>
    </row>
    <row r="112" spans="1:7" s="1" customFormat="1" ht="12.75">
      <c r="A112" s="57"/>
      <c r="B112" s="59"/>
      <c r="C112" s="38" t="s">
        <v>48</v>
      </c>
      <c r="D112" s="26"/>
      <c r="E112" s="26"/>
      <c r="F112" s="41"/>
      <c r="G112" s="42"/>
    </row>
    <row r="113" spans="1:7" s="1" customFormat="1" ht="12.75">
      <c r="A113" s="57"/>
      <c r="B113" s="26"/>
      <c r="C113" s="26"/>
      <c r="D113" s="39" t="s">
        <v>49</v>
      </c>
      <c r="E113" s="40">
        <v>1</v>
      </c>
      <c r="F113" s="41"/>
      <c r="G113" s="42">
        <f>E113*F113</f>
        <v>0</v>
      </c>
    </row>
    <row r="114" spans="1:7" s="1" customFormat="1" ht="12.75">
      <c r="A114" s="57"/>
      <c r="B114" s="26"/>
      <c r="C114" s="26"/>
      <c r="D114" s="39"/>
      <c r="E114" s="40"/>
      <c r="F114" s="26"/>
      <c r="G114" s="26"/>
    </row>
    <row r="115" spans="1:7" s="5" customFormat="1" ht="15">
      <c r="A115" s="64"/>
      <c r="B115" s="50" t="s">
        <v>10</v>
      </c>
      <c r="C115" s="51" t="s">
        <v>79</v>
      </c>
      <c r="D115" s="52"/>
      <c r="E115" s="53"/>
      <c r="F115" s="54"/>
      <c r="G115" s="55">
        <f>SUM(G113:G114)</f>
        <v>0</v>
      </c>
    </row>
    <row r="116" spans="1:7" s="2" customFormat="1" ht="12.75">
      <c r="A116" s="19"/>
      <c r="B116" s="77"/>
      <c r="C116" s="66"/>
      <c r="D116" s="67"/>
      <c r="E116" s="78"/>
      <c r="F116" s="79"/>
      <c r="G116" s="70"/>
    </row>
    <row r="117" spans="1:7" s="1" customFormat="1" ht="12.75">
      <c r="A117" s="26"/>
      <c r="B117" s="59"/>
      <c r="C117" s="38"/>
      <c r="D117" s="39"/>
      <c r="E117" s="40"/>
      <c r="F117" s="41"/>
      <c r="G117" s="42"/>
    </row>
    <row r="118" spans="1:7" s="6" customFormat="1" ht="15.75">
      <c r="A118" s="26"/>
      <c r="B118" s="33" t="s">
        <v>6</v>
      </c>
      <c r="C118" s="34" t="s">
        <v>75</v>
      </c>
      <c r="D118" s="33" t="s">
        <v>64</v>
      </c>
      <c r="E118" s="35" t="s">
        <v>65</v>
      </c>
      <c r="F118" s="15" t="s">
        <v>66</v>
      </c>
      <c r="G118" s="15" t="s">
        <v>67</v>
      </c>
    </row>
    <row r="119" spans="1:7" s="1" customFormat="1" ht="12.75">
      <c r="A119" s="26"/>
      <c r="B119" s="59"/>
      <c r="C119" s="38"/>
      <c r="D119" s="39"/>
      <c r="E119" s="40"/>
      <c r="F119" s="41"/>
      <c r="G119" s="42"/>
    </row>
    <row r="120" spans="1:7" s="1" customFormat="1" ht="12.75">
      <c r="A120" s="26"/>
      <c r="B120" s="27"/>
      <c r="C120" s="38" t="s">
        <v>13</v>
      </c>
      <c r="D120" s="39"/>
      <c r="E120" s="40"/>
      <c r="F120" s="41"/>
      <c r="G120" s="42"/>
    </row>
    <row r="121" spans="1:7" s="1" customFormat="1" ht="12.75">
      <c r="A121" s="26"/>
      <c r="B121" s="59"/>
      <c r="C121" s="38"/>
      <c r="D121" s="39"/>
      <c r="E121" s="40"/>
      <c r="F121" s="41"/>
      <c r="G121" s="42"/>
    </row>
    <row r="122" spans="1:7" s="1" customFormat="1" ht="12.75">
      <c r="A122" s="26"/>
      <c r="B122" s="59" t="s">
        <v>14</v>
      </c>
      <c r="C122" s="38" t="s">
        <v>51</v>
      </c>
      <c r="D122" s="39" t="s">
        <v>15</v>
      </c>
      <c r="E122" s="40">
        <v>6</v>
      </c>
      <c r="F122" s="41"/>
      <c r="G122" s="42">
        <f>E122*F122</f>
        <v>0</v>
      </c>
    </row>
    <row r="123" spans="1:7" s="1" customFormat="1" ht="12.75">
      <c r="A123" s="26"/>
      <c r="B123" s="59"/>
      <c r="C123" s="38"/>
      <c r="D123" s="39"/>
      <c r="E123" s="40"/>
      <c r="F123" s="41"/>
      <c r="G123" s="42"/>
    </row>
    <row r="124" spans="1:7" s="1" customFormat="1" ht="12.75">
      <c r="A124" s="26"/>
      <c r="B124" s="59" t="s">
        <v>0</v>
      </c>
      <c r="C124" s="38" t="s">
        <v>52</v>
      </c>
      <c r="D124" s="29"/>
      <c r="E124" s="26"/>
      <c r="F124" s="26"/>
      <c r="G124" s="42"/>
    </row>
    <row r="125" spans="1:7" s="1" customFormat="1" ht="12.75">
      <c r="A125" s="26"/>
      <c r="B125" s="59"/>
      <c r="C125" s="38" t="s">
        <v>53</v>
      </c>
      <c r="D125" s="29" t="s">
        <v>15</v>
      </c>
      <c r="E125" s="26">
        <v>1</v>
      </c>
      <c r="F125" s="41"/>
      <c r="G125" s="42">
        <f>E125*F125</f>
        <v>0</v>
      </c>
    </row>
    <row r="126" spans="1:7" s="1" customFormat="1" ht="12.75">
      <c r="A126" s="26"/>
      <c r="B126" s="59"/>
      <c r="C126" s="38"/>
      <c r="D126" s="29"/>
      <c r="E126" s="26"/>
      <c r="F126" s="30"/>
      <c r="G126" s="42"/>
    </row>
    <row r="127" spans="1:7" s="1" customFormat="1" ht="15.75">
      <c r="A127" s="26"/>
      <c r="B127" s="59" t="s">
        <v>16</v>
      </c>
      <c r="C127" s="38" t="s">
        <v>109</v>
      </c>
      <c r="D127" s="39" t="s">
        <v>37</v>
      </c>
      <c r="E127" s="40">
        <v>5</v>
      </c>
      <c r="F127" s="41"/>
      <c r="G127" s="42">
        <f>E127*F127</f>
        <v>0</v>
      </c>
    </row>
    <row r="128" spans="1:7" s="1" customFormat="1" ht="12.75">
      <c r="A128" s="26"/>
      <c r="B128" s="59"/>
      <c r="C128" s="38"/>
      <c r="D128" s="29"/>
      <c r="E128" s="26"/>
      <c r="F128" s="30"/>
      <c r="G128" s="42"/>
    </row>
    <row r="129" spans="1:7" s="1" customFormat="1" ht="15.75">
      <c r="A129" s="26"/>
      <c r="B129" s="59" t="s">
        <v>17</v>
      </c>
      <c r="C129" s="38" t="s">
        <v>110</v>
      </c>
      <c r="D129" s="39" t="s">
        <v>37</v>
      </c>
      <c r="E129" s="40">
        <v>32</v>
      </c>
      <c r="F129" s="41"/>
      <c r="G129" s="42">
        <f>E129*F129</f>
        <v>0</v>
      </c>
    </row>
    <row r="130" spans="1:7" s="1" customFormat="1" ht="12.75">
      <c r="A130" s="26"/>
      <c r="B130" s="59"/>
      <c r="C130" s="38"/>
      <c r="D130" s="29"/>
      <c r="E130" s="26"/>
      <c r="F130" s="30"/>
      <c r="G130" s="42"/>
    </row>
    <row r="131" spans="1:7" s="1" customFormat="1" ht="15.75">
      <c r="A131" s="26"/>
      <c r="B131" s="59" t="s">
        <v>18</v>
      </c>
      <c r="C131" s="38" t="s">
        <v>111</v>
      </c>
      <c r="D131" s="39" t="s">
        <v>37</v>
      </c>
      <c r="E131" s="40">
        <v>120</v>
      </c>
      <c r="F131" s="41"/>
      <c r="G131" s="42">
        <f>E131*F131</f>
        <v>0</v>
      </c>
    </row>
    <row r="132" spans="1:7" s="1" customFormat="1" ht="12.75">
      <c r="A132" s="26"/>
      <c r="B132" s="59"/>
      <c r="C132" s="38"/>
      <c r="D132" s="29"/>
      <c r="E132" s="26"/>
      <c r="F132" s="30"/>
      <c r="G132" s="42"/>
    </row>
    <row r="133" spans="1:7" s="1" customFormat="1" ht="12.75">
      <c r="A133" s="26"/>
      <c r="B133" s="59" t="s">
        <v>19</v>
      </c>
      <c r="C133" s="38" t="s">
        <v>54</v>
      </c>
      <c r="D133" s="39" t="s">
        <v>15</v>
      </c>
      <c r="E133" s="40">
        <v>4</v>
      </c>
      <c r="F133" s="41"/>
      <c r="G133" s="42">
        <f>E133*F133</f>
        <v>0</v>
      </c>
    </row>
    <row r="134" spans="1:7" s="1" customFormat="1" ht="12.75">
      <c r="A134" s="26"/>
      <c r="B134" s="59"/>
      <c r="C134" s="38"/>
      <c r="D134" s="29"/>
      <c r="E134" s="26"/>
      <c r="F134" s="30"/>
      <c r="G134" s="42"/>
    </row>
    <row r="135" spans="1:7" s="1" customFormat="1" ht="12.75">
      <c r="A135" s="26"/>
      <c r="B135" s="59" t="s">
        <v>20</v>
      </c>
      <c r="C135" s="38" t="s">
        <v>55</v>
      </c>
      <c r="D135" s="39" t="s">
        <v>15</v>
      </c>
      <c r="E135" s="40">
        <v>2</v>
      </c>
      <c r="F135" s="41"/>
      <c r="G135" s="42">
        <f>E135*F135</f>
        <v>0</v>
      </c>
    </row>
    <row r="136" spans="1:7" s="1" customFormat="1" ht="12.75">
      <c r="A136" s="26"/>
      <c r="B136" s="59"/>
      <c r="C136" s="38"/>
      <c r="D136" s="29"/>
      <c r="E136" s="26"/>
      <c r="F136" s="30"/>
      <c r="G136" s="42"/>
    </row>
    <row r="137" spans="1:7" s="1" customFormat="1" ht="12.75">
      <c r="A137" s="26"/>
      <c r="B137" s="59" t="s">
        <v>21</v>
      </c>
      <c r="C137" s="38" t="s">
        <v>56</v>
      </c>
      <c r="D137" s="39" t="s">
        <v>15</v>
      </c>
      <c r="E137" s="40">
        <v>20</v>
      </c>
      <c r="F137" s="41"/>
      <c r="G137" s="42">
        <f>E137*F137</f>
        <v>0</v>
      </c>
    </row>
    <row r="138" spans="1:7" s="1" customFormat="1" ht="12.75">
      <c r="A138" s="26"/>
      <c r="B138" s="59"/>
      <c r="C138" s="38"/>
      <c r="D138" s="39"/>
      <c r="E138" s="40"/>
      <c r="F138" s="41"/>
      <c r="G138" s="42"/>
    </row>
    <row r="139" spans="1:7" s="1" customFormat="1" ht="12.75">
      <c r="A139" s="26"/>
      <c r="B139" s="59" t="s">
        <v>22</v>
      </c>
      <c r="C139" s="38" t="s">
        <v>33</v>
      </c>
      <c r="D139" s="49" t="s">
        <v>34</v>
      </c>
      <c r="E139" s="126">
        <v>0.07</v>
      </c>
      <c r="F139" s="127">
        <f>SUM(G119:G138)</f>
        <v>0</v>
      </c>
      <c r="G139" s="42">
        <f>E139*F139</f>
        <v>0</v>
      </c>
    </row>
    <row r="140" spans="1:7" s="1" customFormat="1" ht="12.75">
      <c r="A140" s="26"/>
      <c r="B140" s="59"/>
      <c r="C140" s="38"/>
      <c r="D140" s="29"/>
      <c r="E140" s="26"/>
      <c r="F140" s="30"/>
      <c r="G140" s="31"/>
    </row>
    <row r="141" spans="1:7" s="1" customFormat="1" ht="12.75">
      <c r="A141" s="26"/>
      <c r="B141" s="59" t="s">
        <v>23</v>
      </c>
      <c r="C141" s="38" t="s">
        <v>57</v>
      </c>
      <c r="D141" s="39" t="s">
        <v>35</v>
      </c>
      <c r="E141" s="40">
        <v>1</v>
      </c>
      <c r="F141" s="41"/>
      <c r="G141" s="42">
        <f>E141*F141</f>
        <v>0</v>
      </c>
    </row>
    <row r="142" spans="1:7" s="1" customFormat="1" ht="12.75">
      <c r="A142" s="26"/>
      <c r="B142" s="59"/>
      <c r="C142" s="38"/>
      <c r="D142" s="29"/>
      <c r="E142" s="26"/>
      <c r="F142" s="30"/>
      <c r="G142" s="31"/>
    </row>
    <row r="143" spans="1:7" s="5" customFormat="1" ht="15">
      <c r="A143" s="64"/>
      <c r="B143" s="50" t="s">
        <v>10</v>
      </c>
      <c r="C143" s="51" t="s">
        <v>77</v>
      </c>
      <c r="D143" s="52"/>
      <c r="E143" s="53"/>
      <c r="F143" s="54"/>
      <c r="G143" s="55">
        <f>SUM(G122:G141)</f>
        <v>0</v>
      </c>
    </row>
    <row r="144" spans="1:7" s="1" customFormat="1" ht="12.75">
      <c r="A144" s="26"/>
      <c r="B144" s="71"/>
      <c r="C144" s="72"/>
      <c r="D144" s="73"/>
      <c r="E144" s="74"/>
      <c r="F144" s="75"/>
      <c r="G144" s="76"/>
    </row>
    <row r="145" spans="1:7" s="1" customFormat="1" ht="12.75">
      <c r="A145" s="26"/>
      <c r="B145" s="59"/>
      <c r="C145" s="38"/>
      <c r="D145" s="39"/>
      <c r="E145" s="40"/>
      <c r="F145" s="41"/>
      <c r="G145" s="42"/>
    </row>
    <row r="146" spans="1:7" s="7" customFormat="1" ht="15.75">
      <c r="A146" s="16"/>
      <c r="B146" s="33" t="s">
        <v>7</v>
      </c>
      <c r="C146" s="34" t="s">
        <v>84</v>
      </c>
      <c r="D146" s="33" t="s">
        <v>64</v>
      </c>
      <c r="E146" s="80" t="s">
        <v>65</v>
      </c>
      <c r="F146" s="81" t="s">
        <v>66</v>
      </c>
      <c r="G146" s="81" t="s">
        <v>67</v>
      </c>
    </row>
    <row r="147" spans="1:7" ht="12.75">
      <c r="A147" s="16"/>
      <c r="B147" s="82"/>
      <c r="C147" s="34"/>
      <c r="D147" s="83"/>
      <c r="E147" s="59"/>
      <c r="F147" s="84"/>
      <c r="G147" s="85"/>
    </row>
    <row r="148" spans="1:7" ht="12.75">
      <c r="A148" s="16"/>
      <c r="B148" s="82"/>
      <c r="C148" s="86"/>
      <c r="D148" s="83"/>
      <c r="E148" s="82"/>
      <c r="F148" s="87"/>
      <c r="G148" s="85"/>
    </row>
    <row r="149" spans="1:7" ht="12.75">
      <c r="A149" s="16"/>
      <c r="B149" s="88" t="s">
        <v>14</v>
      </c>
      <c r="C149" s="89" t="s">
        <v>50</v>
      </c>
      <c r="D149" s="83" t="s">
        <v>37</v>
      </c>
      <c r="E149" s="59">
        <v>65</v>
      </c>
      <c r="F149" s="41"/>
      <c r="G149" s="42">
        <f>E149*F149</f>
        <v>0</v>
      </c>
    </row>
    <row r="150" spans="1:7" ht="12.75">
      <c r="A150" s="16"/>
      <c r="B150" s="88"/>
      <c r="C150" s="89"/>
      <c r="D150" s="83"/>
      <c r="E150" s="59"/>
      <c r="F150" s="87"/>
      <c r="G150" s="85"/>
    </row>
    <row r="151" spans="1:7" ht="12.75">
      <c r="A151" s="16"/>
      <c r="B151" s="88" t="s">
        <v>0</v>
      </c>
      <c r="C151" s="89" t="s">
        <v>87</v>
      </c>
      <c r="D151" s="83" t="s">
        <v>37</v>
      </c>
      <c r="E151" s="59">
        <v>50</v>
      </c>
      <c r="F151" s="41"/>
      <c r="G151" s="42">
        <f>E151*F151</f>
        <v>0</v>
      </c>
    </row>
    <row r="152" spans="1:7" ht="12.75">
      <c r="A152" s="16"/>
      <c r="B152" s="88"/>
      <c r="C152" s="89"/>
      <c r="D152" s="83"/>
      <c r="E152" s="59"/>
      <c r="F152" s="87"/>
      <c r="G152" s="85"/>
    </row>
    <row r="153" spans="1:7" ht="12.75">
      <c r="A153" s="16"/>
      <c r="B153" s="88" t="s">
        <v>16</v>
      </c>
      <c r="C153" s="89" t="s">
        <v>88</v>
      </c>
      <c r="D153" s="83" t="s">
        <v>15</v>
      </c>
      <c r="E153" s="59">
        <v>33</v>
      </c>
      <c r="F153" s="41"/>
      <c r="G153" s="42">
        <f>E153*F153</f>
        <v>0</v>
      </c>
    </row>
    <row r="154" spans="1:7" ht="12.75">
      <c r="A154" s="16"/>
      <c r="B154" s="88"/>
      <c r="C154" s="89"/>
      <c r="D154" s="83"/>
      <c r="E154" s="59"/>
      <c r="F154" s="87"/>
      <c r="G154" s="85"/>
    </row>
    <row r="155" spans="1:7" ht="12.75">
      <c r="A155" s="16"/>
      <c r="B155" s="88" t="s">
        <v>17</v>
      </c>
      <c r="C155" s="89" t="s">
        <v>89</v>
      </c>
      <c r="D155" s="83" t="s">
        <v>15</v>
      </c>
      <c r="E155" s="59">
        <v>12</v>
      </c>
      <c r="F155" s="41"/>
      <c r="G155" s="42">
        <f>E155*F155</f>
        <v>0</v>
      </c>
    </row>
    <row r="156" spans="1:7" ht="12.75">
      <c r="A156" s="16"/>
      <c r="B156" s="88"/>
      <c r="C156" s="89"/>
      <c r="D156" s="83"/>
      <c r="E156" s="59"/>
      <c r="F156" s="87"/>
      <c r="G156" s="85"/>
    </row>
    <row r="157" spans="1:7" ht="12.75">
      <c r="A157" s="16"/>
      <c r="B157" s="88" t="s">
        <v>18</v>
      </c>
      <c r="C157" s="89" t="s">
        <v>90</v>
      </c>
      <c r="D157" s="83" t="s">
        <v>15</v>
      </c>
      <c r="E157" s="59">
        <v>4</v>
      </c>
      <c r="F157" s="41"/>
      <c r="G157" s="42">
        <f>E157*F157</f>
        <v>0</v>
      </c>
    </row>
    <row r="158" spans="1:7" ht="12.75">
      <c r="A158" s="16"/>
      <c r="B158" s="88"/>
      <c r="C158" s="89"/>
      <c r="D158" s="83"/>
      <c r="E158" s="59"/>
      <c r="F158" s="87"/>
      <c r="G158" s="85"/>
    </row>
    <row r="159" spans="1:7" ht="12.75">
      <c r="A159" s="16"/>
      <c r="B159" s="88" t="s">
        <v>19</v>
      </c>
      <c r="C159" s="89" t="s">
        <v>91</v>
      </c>
      <c r="D159" s="83" t="s">
        <v>15</v>
      </c>
      <c r="E159" s="59">
        <v>14</v>
      </c>
      <c r="F159" s="41"/>
      <c r="G159" s="42">
        <f>E159*F159</f>
        <v>0</v>
      </c>
    </row>
    <row r="160" spans="1:7" ht="12.75">
      <c r="A160" s="16"/>
      <c r="B160" s="88"/>
      <c r="C160" s="89"/>
      <c r="D160" s="83"/>
      <c r="E160" s="59"/>
      <c r="F160" s="87"/>
      <c r="G160" s="85"/>
    </row>
    <row r="161" spans="1:7" ht="12.75">
      <c r="A161" s="16"/>
      <c r="B161" s="88" t="s">
        <v>20</v>
      </c>
      <c r="C161" s="89" t="s">
        <v>94</v>
      </c>
      <c r="D161" s="83" t="s">
        <v>15</v>
      </c>
      <c r="E161" s="59">
        <v>4</v>
      </c>
      <c r="F161" s="41"/>
      <c r="G161" s="42">
        <f>E161*F161</f>
        <v>0</v>
      </c>
    </row>
    <row r="162" spans="1:7" ht="12.75">
      <c r="A162" s="16"/>
      <c r="B162" s="88"/>
      <c r="C162" s="89"/>
      <c r="D162" s="83"/>
      <c r="E162" s="59"/>
      <c r="F162" s="87"/>
      <c r="G162" s="85"/>
    </row>
    <row r="163" spans="1:7" ht="12.75">
      <c r="A163" s="16"/>
      <c r="B163" s="88" t="s">
        <v>21</v>
      </c>
      <c r="C163" s="89" t="s">
        <v>92</v>
      </c>
      <c r="D163" s="83" t="s">
        <v>15</v>
      </c>
      <c r="E163" s="59">
        <v>2</v>
      </c>
      <c r="F163" s="41"/>
      <c r="G163" s="42">
        <f>E163*F163</f>
        <v>0</v>
      </c>
    </row>
    <row r="164" spans="1:7" ht="12.75">
      <c r="A164" s="16"/>
      <c r="B164" s="88"/>
      <c r="C164" s="89"/>
      <c r="D164" s="83"/>
      <c r="E164" s="59"/>
      <c r="F164" s="87"/>
      <c r="G164" s="85"/>
    </row>
    <row r="165" spans="1:7" ht="12.75">
      <c r="A165" s="16"/>
      <c r="B165" s="88" t="s">
        <v>22</v>
      </c>
      <c r="C165" s="89" t="s">
        <v>93</v>
      </c>
      <c r="D165" s="83" t="s">
        <v>15</v>
      </c>
      <c r="E165" s="59">
        <v>4</v>
      </c>
      <c r="F165" s="41"/>
      <c r="G165" s="42">
        <f>E165*F165</f>
        <v>0</v>
      </c>
    </row>
    <row r="166" spans="1:7" ht="12.75">
      <c r="A166" s="16"/>
      <c r="B166" s="90"/>
      <c r="C166" s="91"/>
      <c r="D166" s="83"/>
      <c r="E166" s="59"/>
      <c r="F166" s="87"/>
      <c r="G166" s="85"/>
    </row>
    <row r="167" spans="1:7" ht="12.75">
      <c r="A167" s="16"/>
      <c r="B167" s="59" t="s">
        <v>23</v>
      </c>
      <c r="C167" s="38" t="s">
        <v>56</v>
      </c>
      <c r="D167" s="83" t="s">
        <v>15</v>
      </c>
      <c r="E167" s="59">
        <v>6</v>
      </c>
      <c r="F167" s="41"/>
      <c r="G167" s="42">
        <f>E167*F167</f>
        <v>0</v>
      </c>
    </row>
    <row r="168" spans="1:6" ht="12.75">
      <c r="A168" s="16"/>
      <c r="B168" s="82"/>
      <c r="C168" s="86"/>
      <c r="D168" s="83"/>
      <c r="E168" s="59"/>
      <c r="F168" s="87"/>
    </row>
    <row r="169" spans="1:7" ht="12.75">
      <c r="A169" s="16"/>
      <c r="B169" s="59" t="s">
        <v>24</v>
      </c>
      <c r="C169" s="38" t="s">
        <v>33</v>
      </c>
      <c r="D169" s="83" t="s">
        <v>34</v>
      </c>
      <c r="E169" s="128">
        <v>0.05</v>
      </c>
      <c r="F169" s="85">
        <f>SUM(G148:G167)</f>
        <v>0</v>
      </c>
      <c r="G169" s="85">
        <f>SUM(G149:G168)*E169</f>
        <v>0</v>
      </c>
    </row>
    <row r="170" spans="1:7" ht="12.75">
      <c r="A170" s="16"/>
      <c r="B170" s="59"/>
      <c r="C170" s="38"/>
      <c r="D170" s="83"/>
      <c r="E170" s="59"/>
      <c r="F170" s="92"/>
      <c r="G170" s="48"/>
    </row>
    <row r="171" spans="1:7" ht="12.75">
      <c r="A171" s="16"/>
      <c r="B171" s="59" t="s">
        <v>25</v>
      </c>
      <c r="C171" s="38" t="s">
        <v>57</v>
      </c>
      <c r="D171" s="83" t="s">
        <v>35</v>
      </c>
      <c r="E171" s="59">
        <v>1</v>
      </c>
      <c r="F171" s="41"/>
      <c r="G171" s="42">
        <f>E171*F171</f>
        <v>0</v>
      </c>
    </row>
    <row r="172" spans="1:7" s="11" customFormat="1" ht="12.75">
      <c r="A172" s="93"/>
      <c r="B172" s="94"/>
      <c r="C172" s="95"/>
      <c r="D172" s="83"/>
      <c r="E172" s="96"/>
      <c r="F172" s="97"/>
      <c r="G172" s="97"/>
    </row>
    <row r="173" spans="1:7" s="1" customFormat="1" ht="12.75">
      <c r="A173" s="26"/>
      <c r="B173" s="59"/>
      <c r="C173" s="38"/>
      <c r="D173" s="39"/>
      <c r="E173" s="40"/>
      <c r="F173" s="41"/>
      <c r="G173" s="42"/>
    </row>
    <row r="174" spans="1:7" s="8" customFormat="1" ht="15">
      <c r="A174" s="16"/>
      <c r="B174" s="50"/>
      <c r="C174" s="51" t="s">
        <v>85</v>
      </c>
      <c r="D174" s="98"/>
      <c r="E174" s="99"/>
      <c r="F174" s="100"/>
      <c r="G174" s="101">
        <f>SUM(G149:G173)</f>
        <v>0</v>
      </c>
    </row>
    <row r="175" spans="1:7" s="12" customFormat="1" ht="15">
      <c r="A175" s="17"/>
      <c r="B175" s="65"/>
      <c r="C175" s="66"/>
      <c r="D175" s="102"/>
      <c r="E175" s="103"/>
      <c r="F175" s="104"/>
      <c r="G175" s="105"/>
    </row>
    <row r="176" spans="1:7" s="1" customFormat="1" ht="12.75">
      <c r="A176" s="26"/>
      <c r="B176" s="106"/>
      <c r="C176" s="66"/>
      <c r="D176" s="67"/>
      <c r="E176" s="78"/>
      <c r="F176" s="79"/>
      <c r="G176" s="70"/>
    </row>
    <row r="177" spans="1:7" s="1" customFormat="1" ht="12.75">
      <c r="A177" s="26"/>
      <c r="B177" s="37" t="s">
        <v>8</v>
      </c>
      <c r="C177" s="38" t="s">
        <v>62</v>
      </c>
      <c r="D177" s="33" t="s">
        <v>64</v>
      </c>
      <c r="E177" s="35" t="s">
        <v>65</v>
      </c>
      <c r="F177" s="15" t="s">
        <v>66</v>
      </c>
      <c r="G177" s="15" t="s">
        <v>67</v>
      </c>
    </row>
    <row r="178" spans="1:7" s="1" customFormat="1" ht="12.75">
      <c r="A178" s="26"/>
      <c r="B178" s="107"/>
      <c r="C178" s="86"/>
      <c r="D178" s="33"/>
      <c r="E178" s="35"/>
      <c r="F178" s="15"/>
      <c r="G178" s="15"/>
    </row>
    <row r="179" spans="1:7" s="1" customFormat="1" ht="12.75">
      <c r="A179" s="26"/>
      <c r="B179" s="108"/>
      <c r="C179" s="38" t="s">
        <v>73</v>
      </c>
      <c r="D179" s="15"/>
      <c r="E179" s="15"/>
      <c r="F179" s="15"/>
      <c r="G179" s="15"/>
    </row>
    <row r="180" spans="1:7" s="1" customFormat="1" ht="12.75">
      <c r="A180" s="26"/>
      <c r="B180" s="108"/>
      <c r="C180" s="109"/>
      <c r="D180" s="15"/>
      <c r="E180" s="15"/>
      <c r="F180" s="15"/>
      <c r="G180" s="15"/>
    </row>
    <row r="181" spans="1:7" s="1" customFormat="1" ht="12.75">
      <c r="A181" s="26"/>
      <c r="B181" s="108"/>
      <c r="C181" s="109" t="s">
        <v>71</v>
      </c>
      <c r="D181" s="15"/>
      <c r="E181" s="15"/>
      <c r="F181" s="15"/>
      <c r="G181" s="15"/>
    </row>
    <row r="182" spans="1:7" s="1" customFormat="1" ht="12.75">
      <c r="A182" s="26"/>
      <c r="B182" s="108"/>
      <c r="C182" s="109"/>
      <c r="D182" s="15"/>
      <c r="E182" s="15"/>
      <c r="F182" s="15"/>
      <c r="G182" s="15"/>
    </row>
    <row r="183" spans="1:7" s="1" customFormat="1" ht="12.75">
      <c r="A183" s="26"/>
      <c r="B183" s="108" t="s">
        <v>14</v>
      </c>
      <c r="C183" s="109" t="s">
        <v>72</v>
      </c>
      <c r="D183" s="110" t="s">
        <v>37</v>
      </c>
      <c r="E183" s="111">
        <v>12</v>
      </c>
      <c r="F183" s="41"/>
      <c r="G183" s="42">
        <f>E183*F183</f>
        <v>0</v>
      </c>
    </row>
    <row r="184" spans="1:7" s="1" customFormat="1" ht="12.75">
      <c r="A184" s="26"/>
      <c r="B184" s="108"/>
      <c r="C184" s="109"/>
      <c r="D184" s="110"/>
      <c r="E184" s="111"/>
      <c r="F184" s="15"/>
      <c r="G184" s="15"/>
    </row>
    <row r="185" spans="1:7" s="1" customFormat="1" ht="12.75">
      <c r="A185" s="26"/>
      <c r="B185" s="108" t="s">
        <v>0</v>
      </c>
      <c r="C185" s="109" t="s">
        <v>104</v>
      </c>
      <c r="D185" s="110" t="s">
        <v>37</v>
      </c>
      <c r="E185" s="111">
        <v>12</v>
      </c>
      <c r="F185" s="41"/>
      <c r="G185" s="42">
        <f>E185*F185</f>
        <v>0</v>
      </c>
    </row>
    <row r="186" spans="1:7" s="1" customFormat="1" ht="12.75">
      <c r="A186" s="26"/>
      <c r="B186" s="108"/>
      <c r="C186" s="109"/>
      <c r="D186" s="15"/>
      <c r="E186" s="15"/>
      <c r="F186" s="44"/>
      <c r="G186" s="15"/>
    </row>
    <row r="187" spans="1:7" s="1" customFormat="1" ht="21" customHeight="1">
      <c r="A187" s="26"/>
      <c r="B187" s="112" t="s">
        <v>16</v>
      </c>
      <c r="C187" s="113" t="s">
        <v>86</v>
      </c>
      <c r="D187" s="15"/>
      <c r="E187" s="15"/>
      <c r="F187" s="15"/>
      <c r="G187" s="15"/>
    </row>
    <row r="188" spans="1:7" s="1" customFormat="1" ht="25.5">
      <c r="A188" s="26"/>
      <c r="B188" s="112"/>
      <c r="C188" s="113" t="s">
        <v>83</v>
      </c>
      <c r="D188" s="15"/>
      <c r="E188" s="15"/>
      <c r="F188" s="15"/>
      <c r="G188" s="15"/>
    </row>
    <row r="189" spans="1:7" s="1" customFormat="1" ht="12.75">
      <c r="A189" s="26"/>
      <c r="B189" s="112"/>
      <c r="C189" s="113"/>
      <c r="D189" s="110" t="s">
        <v>37</v>
      </c>
      <c r="E189" s="111">
        <v>12</v>
      </c>
      <c r="F189" s="41"/>
      <c r="G189" s="42">
        <f>E189*F189</f>
        <v>0</v>
      </c>
    </row>
    <row r="190" spans="1:7" s="1" customFormat="1" ht="12.75">
      <c r="A190" s="26"/>
      <c r="B190" s="114"/>
      <c r="C190" s="115"/>
      <c r="D190" s="26"/>
      <c r="E190" s="26"/>
      <c r="F190" s="15"/>
      <c r="G190" s="15"/>
    </row>
    <row r="191" spans="1:7" s="1" customFormat="1" ht="12.75">
      <c r="A191" s="26"/>
      <c r="B191" s="112" t="s">
        <v>17</v>
      </c>
      <c r="C191" s="38" t="s">
        <v>61</v>
      </c>
      <c r="D191" s="116" t="s">
        <v>34</v>
      </c>
      <c r="E191" s="125">
        <v>0.05</v>
      </c>
      <c r="F191" s="15">
        <f>SUM(G179:G190)</f>
        <v>0</v>
      </c>
      <c r="G191" s="15">
        <f>SUM(G180:G190)*5%</f>
        <v>0</v>
      </c>
    </row>
    <row r="192" spans="1:7" s="1" customFormat="1" ht="12.75">
      <c r="A192" s="26"/>
      <c r="B192" s="108"/>
      <c r="C192" s="109"/>
      <c r="D192" s="110"/>
      <c r="E192" s="111"/>
      <c r="F192" s="15"/>
      <c r="G192" s="15"/>
    </row>
    <row r="193" spans="1:7" s="8" customFormat="1" ht="15">
      <c r="A193" s="16"/>
      <c r="B193" s="50"/>
      <c r="C193" s="51" t="s">
        <v>74</v>
      </c>
      <c r="D193" s="98"/>
      <c r="E193" s="99"/>
      <c r="F193" s="100"/>
      <c r="G193" s="101">
        <f>SUM(G182:G192)</f>
        <v>0</v>
      </c>
    </row>
    <row r="194" spans="1:7" s="1" customFormat="1" ht="15" customHeight="1">
      <c r="A194" s="26"/>
      <c r="B194" s="108"/>
      <c r="C194" s="38"/>
      <c r="D194" s="110"/>
      <c r="E194" s="111"/>
      <c r="F194" s="26"/>
      <c r="G194" s="117"/>
    </row>
  </sheetData>
  <sheetProtection/>
  <mergeCells count="1">
    <mergeCell ref="C7:G7"/>
  </mergeCells>
  <printOptions/>
  <pageMargins left="0.984251968503937" right="0.5905511811023623" top="0.984251968503937" bottom="0.984251968503937" header="0" footer="0"/>
  <pageSetup firstPageNumber="12" useFirstPageNumber="1" horizontalDpi="300" verticalDpi="300" orientation="portrait" paperSize="9" scale="71" r:id="rId1"/>
  <rowBreaks count="3" manualBreakCount="3">
    <brk id="33" max="255" man="1"/>
    <brk id="99" max="6" man="1"/>
    <brk id="16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Boštjan Kravos</cp:lastModifiedBy>
  <cp:lastPrinted>2012-02-20T14:15:47Z</cp:lastPrinted>
  <dcterms:created xsi:type="dcterms:W3CDTF">2005-05-16T08:34:55Z</dcterms:created>
  <dcterms:modified xsi:type="dcterms:W3CDTF">2013-07-12T05:50:29Z</dcterms:modified>
  <cp:category/>
  <cp:version/>
  <cp:contentType/>
  <cp:contentStatus/>
</cp:coreProperties>
</file>