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85" activeTab="0"/>
  </bookViews>
  <sheets>
    <sheet name="A.01" sheetId="1" r:id="rId1"/>
  </sheets>
  <definedNames>
    <definedName name="_xlnm.Print_Area" localSheetId="0">'A.01'!$A$1:$L$86</definedName>
  </definedNames>
  <calcPr fullCalcOnLoad="1"/>
</workbook>
</file>

<file path=xl/sharedStrings.xml><?xml version="1.0" encoding="utf-8"?>
<sst xmlns="http://schemas.openxmlformats.org/spreadsheetml/2006/main" count="81" uniqueCount="69">
  <si>
    <t>M3</t>
  </si>
  <si>
    <t>0</t>
  </si>
  <si>
    <t>M2</t>
  </si>
  <si>
    <t>SKRITO</t>
  </si>
  <si>
    <t>Cena</t>
  </si>
  <si>
    <t>Popis del:</t>
  </si>
  <si>
    <t>Skupaj z DDV:</t>
  </si>
  <si>
    <t xml:space="preserve">Objekt: </t>
  </si>
  <si>
    <t>Znesek   EUR</t>
  </si>
  <si>
    <t>Skupaj EUR:</t>
  </si>
  <si>
    <t>Investitor: Občina Ajdovščina</t>
  </si>
  <si>
    <t xml:space="preserve">VZDRŽEVANJE POLJSKIH POTI </t>
  </si>
  <si>
    <t>Dovoz kamnitega tamponskega materiala</t>
  </si>
  <si>
    <t>Grederiranje in uvaljanje</t>
  </si>
  <si>
    <t>Dovoz kamnitega tamponskega materiala na lokacijo poljskih poti za izvedbo nasutja.</t>
  </si>
  <si>
    <t>Izvedba grederiranja in valjanja poti, debelina nasutja po potrebi glede na udarne jame in blatnost vozišča,  s potrebnim planiranjem z grederjem in uvaljanjem, širina poti do 2,50 m.</t>
  </si>
  <si>
    <t>rovokopač</t>
  </si>
  <si>
    <t>UR</t>
  </si>
  <si>
    <t>NK delavec</t>
  </si>
  <si>
    <t>Lokacije:</t>
  </si>
  <si>
    <t xml:space="preserve">Košnja z obsekavanjem, strojno (kjer je potrebno), obračun po dejansko porabljenem času. </t>
  </si>
  <si>
    <t xml:space="preserve">Čiščenje, nakladanje in odvoz odvečnega materiala  </t>
  </si>
  <si>
    <t>Izvedba novih propustov</t>
  </si>
  <si>
    <t>M1</t>
  </si>
  <si>
    <t>DDV 22%</t>
  </si>
  <si>
    <t>ter ostala potrebna dela na vzdrževanju poti</t>
  </si>
  <si>
    <t>Košnja z obsekovanjem</t>
  </si>
  <si>
    <t>odkopi in dovozi kamnitega materiala, planiranje in uvaljanje,</t>
  </si>
  <si>
    <t>Nepredvidena dela</t>
  </si>
  <si>
    <t>KOM</t>
  </si>
  <si>
    <t>Razna nepredvidena dela, ki se pojavijo tekom vzdrževalnih del na poljskih poteh, mkot npr. težji dostop (dovoz materiala le s traktorjem)….predvidi se 5% od vseh del</t>
  </si>
  <si>
    <t>PR</t>
  </si>
  <si>
    <t>Poseki in odstranitev večjih dreves (nad fi 20 cm)</t>
  </si>
  <si>
    <t>Izvedba posekov in odstranitev dreves (nad fi 20 cm),  komplet z odstranitvijo štorov in odvozom v trajno deponijo.</t>
  </si>
  <si>
    <t xml:space="preserve">Površinski odkopi travne ruše in nanosov na obstoječih poljskih poteh, s planiranjem in uvaljanjem (pred izvedbo nasutja), komplet z nakladanje ter odvozom v stalno deponijo na razdalji do 10 km - ocena.  </t>
  </si>
  <si>
    <t>.poljska pot pod Črničami proti Vogrščku (popravilo, nasutje, krpanje lukenj - odsek cca 1.000 m),</t>
  </si>
  <si>
    <t>.poljska pot Selo - proti Kasovljam (popravilo, nasutje, ureditev odvodnjavanja - odsek cca 2.000 m),</t>
  </si>
  <si>
    <t>Izvedba nove meteorne kanalizacije fi 25 cm</t>
  </si>
  <si>
    <t xml:space="preserve">Dobava in izvedba kanaliziranih jarko v meteorne vode iz tipskih betonskih kanalet (za strma pobočja), komplet z vsemi potrebnimi deli (izkop , izravnava dna,  podložni beton, ter obbetoniranje kanalet). </t>
  </si>
  <si>
    <t>kamion</t>
  </si>
  <si>
    <t>.poljska pot KS Cesta (zaselek Geben) - (izvedba nove meteorne kanalizacije v dolžini cca 75 m),</t>
  </si>
  <si>
    <t>.poljska pot v Velikih Žabljah (popravilo, nasutje, betoniranje, ureditev odvodnjavanja - odsek cca 200 m),</t>
  </si>
  <si>
    <t xml:space="preserve">Izvedba novih jarkov iz betonskih kanalet </t>
  </si>
  <si>
    <t>Čiščenje jarkov in propustov ter ostala dela v režiji</t>
  </si>
  <si>
    <t>.poljska pot Brje - Velike Žablje (popravilo, nasutje, ureditev odvodnjavanja - odsek cca 1.600 m),</t>
  </si>
  <si>
    <t>traktor s prikolico</t>
  </si>
  <si>
    <t>Dobava materiala in izvedba novih propustov  komplet z vsemi potrebnimi deli (izkop in zasip z gramoznim materialom, dobava in polaganje betonskih  cevi s polnim obbetoniranjem ter z izvedbo vtoka in iztoka. Obračun po m1 izvedenih propustov na več mestih vzdolž trase poti, povprečna dolžina propusta je cca 5 m.</t>
  </si>
  <si>
    <t>fi 40 cm</t>
  </si>
  <si>
    <t>fi 50 cm</t>
  </si>
  <si>
    <t xml:space="preserve">Dobava in izvedba nove meteorne kanalzacije iz rebrastih PVC cevi fi 250 mm, komplet z vsemi potrebnimi deli (izkop in zasip z gramoznim materialom in delnim obbetoniranjem ter z izvedbo vtoka in iztoka. </t>
  </si>
  <si>
    <t>Poseki in odstranitev manjših dreves (pod fi 20 cm)</t>
  </si>
  <si>
    <t>Izvedba posekov in odstranitev dreves (fi 10 - fi 20 cm),  komplet z odstranitvijo štorov in odvozom v trajno deponijo.</t>
  </si>
  <si>
    <t>.poljska pot v Malih Žabljah proti opuščenem gospodarskem objektu - (popravilo, nasutje - odsek cca 200 m),</t>
  </si>
  <si>
    <t>.poljska pot ob Jevščku pod Ustjami od Hrasta proti Plačam - (popravilo, nasutje, krpanje lukenj - odsek cca 2.000 m),</t>
  </si>
  <si>
    <t>.poljska pot ob HC pod Budanjami proti deponiji - (popravilo, nasutje, krpanje lukenj - odsek cca 2.500 m),</t>
  </si>
  <si>
    <t>.poljska pot Batuje - Vogršček (popravilo, ureditev odvodnjavanja, nasutje, krpanje lukenj, košnja - odsek cca 1.000 m),</t>
  </si>
  <si>
    <t>.poljska pot pod HC v območju Vrtovina (popravilo, nasutje, krpanje lukenj - odsek cca 1.300 m),</t>
  </si>
  <si>
    <t>.poljska pot pod Vipavskim Križem ob HC - (v slabem stanju, na novo nasuti - odsek cca 500 m),</t>
  </si>
  <si>
    <t>.poljska pot Lokavec - Nemškarica - (popravilo, nasutje, krpanje lukenj - odsek cca 800 m),</t>
  </si>
  <si>
    <t>.poljska pot Dobravlje - Kasovlje - (popravilo, nasutje, krpanje lukenj - odsek cca 2.000 m),</t>
  </si>
  <si>
    <t>.vmesna poljska pot ob proti Logu - (v slabem stanju, na novo nasuti - odsek cca 700 m),</t>
  </si>
  <si>
    <t>.poljska pot ob reki Vipavi proti Logu - (popravilo, nasutje, krpanje lukenj - odsek cca 2.500 m),</t>
  </si>
  <si>
    <t>.poljska pot pod MERCATORjem (krožna) - (popravilo, nasutje, krpanje lukenj - odsek cca 3.000 m),</t>
  </si>
  <si>
    <t>mini bager</t>
  </si>
  <si>
    <t>Strojno,  delno tudi ročna izvedba čiščenja jarkov in propustov poljskih poti, širjenje poti, dovoz in odvoz materiala, ter ostalih del v režiji. Obračun po dejansko porabljenem času (strojna ura in NK delavec) - ocena.</t>
  </si>
  <si>
    <t>.poljska pot Lokavec (Kompari) - Stomaž (posek, čiščenje panjev, odkop in zasip z gruščem - odsek cca 350 m),</t>
  </si>
  <si>
    <t>.poljska pot Brje - Batuje (popravilo, nasutje, krpanje lukenj, košnja - odsek cca 2.500 m),</t>
  </si>
  <si>
    <t>.poljska pot Gorenje - proti dolini (2.faza) (odkopruše, meteorni kanal, nasutje - odsek cca 300 m).</t>
  </si>
  <si>
    <t>.poljska pot od cerkve v Dobravljah mimo nasada kivijev- (v slabem stanju, na novo nasuti - odsek cca 1.500 m),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</si>
</sst>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00"/>
    <numFmt numFmtId="181" formatCode="#,##0.00\ &quot;SIT&quot;"/>
    <numFmt numFmtId="182" formatCode="#,##0.00\ _S_I_T"/>
    <numFmt numFmtId="183" formatCode="#,##0.00_ ;\-#,##0.00\ "/>
    <numFmt numFmtId="184" formatCode="d/\ mmmm\,\ yyyy"/>
    <numFmt numFmtId="185" formatCode="dd/\ mm/\ yyyy"/>
    <numFmt numFmtId="186" formatCode="dd\.mm\.\ yyyy"/>
    <numFmt numFmtId="187" formatCode="#,##0.00\ "/>
    <numFmt numFmtId="188" formatCode="dd\.\ mm\.\ yyyy"/>
    <numFmt numFmtId="189" formatCode="dd/mm/\ yyyy"/>
    <numFmt numFmtId="190" formatCode="[$-424]d\.\ mmmm\ yyyy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87" fontId="1" fillId="0" borderId="0" xfId="0" applyNumberFormat="1" applyFont="1" applyAlignment="1">
      <alignment horizontal="right"/>
    </xf>
    <xf numFmtId="187" fontId="0" fillId="0" borderId="0" xfId="0" applyNumberFormat="1" applyFont="1" applyBorder="1" applyAlignment="1">
      <alignment horizontal="justify"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33" borderId="0" xfId="0" applyNumberFormat="1" applyFont="1" applyFill="1" applyAlignment="1">
      <alignment horizontal="center" vertical="top"/>
    </xf>
    <xf numFmtId="187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87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87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87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33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87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187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7" fontId="8" fillId="0" borderId="1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87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89"/>
  <sheetViews>
    <sheetView tabSelected="1" zoomScale="120" zoomScaleNormal="120" zoomScalePageLayoutView="0" workbookViewId="0" topLeftCell="B70">
      <selection activeCell="J77" sqref="J77"/>
    </sheetView>
  </sheetViews>
  <sheetFormatPr defaultColWidth="9.00390625" defaultRowHeight="12.75"/>
  <cols>
    <col min="1" max="1" width="5.75390625" style="9" hidden="1" customWidth="1"/>
    <col min="2" max="2" width="6.75390625" style="14" customWidth="1"/>
    <col min="3" max="3" width="9.125" style="15" customWidth="1"/>
    <col min="4" max="4" width="8.125" style="15" customWidth="1"/>
    <col min="5" max="5" width="9.125" style="15" customWidth="1"/>
    <col min="6" max="6" width="8.125" style="15" customWidth="1"/>
    <col min="7" max="7" width="16.125" style="15" customWidth="1"/>
    <col min="8" max="8" width="7.25390625" style="15" customWidth="1"/>
    <col min="9" max="9" width="0.74609375" style="15" customWidth="1"/>
    <col min="10" max="10" width="11.875" style="16" customWidth="1"/>
    <col min="11" max="11" width="4.625" style="15" customWidth="1"/>
    <col min="12" max="12" width="13.375" style="17" customWidth="1"/>
    <col min="13" max="13" width="8.125" style="15" customWidth="1"/>
    <col min="14" max="15" width="9.125" style="15" customWidth="1"/>
    <col min="16" max="16" width="18.00390625" style="15" customWidth="1"/>
    <col min="17" max="16384" width="9.125" style="15" customWidth="1"/>
  </cols>
  <sheetData>
    <row r="1" spans="2:12" s="9" customFormat="1" ht="14.25" customHeight="1" hidden="1">
      <c r="B1" s="11" t="s">
        <v>1</v>
      </c>
      <c r="C1" s="9" t="s">
        <v>3</v>
      </c>
      <c r="J1" s="12"/>
      <c r="L1" s="13">
        <f>SUM(L39:L539)</f>
        <v>0</v>
      </c>
    </row>
    <row r="2" spans="11:12" ht="15.75" customHeight="1">
      <c r="K2" s="17"/>
      <c r="L2" s="15"/>
    </row>
    <row r="3" spans="3:12" ht="15.75" customHeight="1">
      <c r="C3" s="21" t="s">
        <v>7</v>
      </c>
      <c r="D3" s="21" t="s">
        <v>11</v>
      </c>
      <c r="K3" s="17"/>
      <c r="L3" s="15"/>
    </row>
    <row r="4" spans="3:12" ht="15.75" customHeight="1">
      <c r="C4" s="21"/>
      <c r="D4" s="46" t="s">
        <v>27</v>
      </c>
      <c r="K4" s="17"/>
      <c r="L4" s="15"/>
    </row>
    <row r="5" spans="3:12" ht="15.75" customHeight="1">
      <c r="C5" s="21"/>
      <c r="D5" s="46" t="s">
        <v>25</v>
      </c>
      <c r="K5" s="17"/>
      <c r="L5" s="15"/>
    </row>
    <row r="6" spans="3:12" ht="15.75" customHeight="1">
      <c r="C6" s="21"/>
      <c r="D6" s="42"/>
      <c r="K6" s="17"/>
      <c r="L6" s="15"/>
    </row>
    <row r="7" spans="3:12" ht="15.75" customHeight="1">
      <c r="C7" s="21" t="s">
        <v>10</v>
      </c>
      <c r="K7" s="17"/>
      <c r="L7" s="15"/>
    </row>
    <row r="8" spans="3:12" ht="15.75" customHeight="1">
      <c r="C8" s="21"/>
      <c r="K8" s="17"/>
      <c r="L8" s="15"/>
    </row>
    <row r="9" spans="3:12" ht="23.25" customHeight="1">
      <c r="C9" s="21" t="s">
        <v>19</v>
      </c>
      <c r="K9" s="17"/>
      <c r="L9" s="15"/>
    </row>
    <row r="10" spans="3:12" ht="20.25" customHeight="1">
      <c r="C10" s="53">
        <v>1</v>
      </c>
      <c r="D10" s="15" t="s">
        <v>53</v>
      </c>
      <c r="K10" s="17"/>
      <c r="L10" s="15"/>
    </row>
    <row r="11" spans="3:12" ht="20.25" customHeight="1">
      <c r="C11" s="53">
        <v>2</v>
      </c>
      <c r="D11" s="15" t="s">
        <v>44</v>
      </c>
      <c r="K11" s="17"/>
      <c r="L11" s="15"/>
    </row>
    <row r="12" spans="3:12" ht="18.75" customHeight="1">
      <c r="C12" s="53">
        <v>3</v>
      </c>
      <c r="D12" s="15" t="s">
        <v>62</v>
      </c>
      <c r="K12" s="17"/>
      <c r="L12" s="15"/>
    </row>
    <row r="13" spans="3:12" ht="18" customHeight="1">
      <c r="C13" s="53">
        <v>4</v>
      </c>
      <c r="D13" s="15" t="s">
        <v>65</v>
      </c>
      <c r="K13" s="17"/>
      <c r="L13" s="15"/>
    </row>
    <row r="14" spans="3:12" ht="21" customHeight="1">
      <c r="C14" s="53">
        <v>5</v>
      </c>
      <c r="D14" s="15" t="s">
        <v>54</v>
      </c>
      <c r="K14" s="17"/>
      <c r="L14" s="15"/>
    </row>
    <row r="15" spans="3:12" ht="20.25" customHeight="1">
      <c r="C15" s="53">
        <v>6</v>
      </c>
      <c r="D15" s="15" t="s">
        <v>59</v>
      </c>
      <c r="K15" s="17"/>
      <c r="L15" s="15"/>
    </row>
    <row r="16" spans="3:12" ht="19.5" customHeight="1">
      <c r="C16" s="53">
        <v>7</v>
      </c>
      <c r="D16" s="15" t="s">
        <v>58</v>
      </c>
      <c r="K16" s="17"/>
      <c r="L16" s="15"/>
    </row>
    <row r="17" spans="3:12" ht="21" customHeight="1">
      <c r="C17" s="53">
        <v>8</v>
      </c>
      <c r="D17" s="15" t="s">
        <v>57</v>
      </c>
      <c r="K17" s="17"/>
      <c r="L17" s="15"/>
    </row>
    <row r="18" spans="3:12" ht="20.25" customHeight="1">
      <c r="C18" s="53">
        <v>9</v>
      </c>
      <c r="D18" s="15" t="s">
        <v>40</v>
      </c>
      <c r="K18" s="17"/>
      <c r="L18" s="15"/>
    </row>
    <row r="19" spans="3:12" ht="21" customHeight="1">
      <c r="C19" s="53">
        <v>10</v>
      </c>
      <c r="D19" s="15" t="s">
        <v>56</v>
      </c>
      <c r="K19" s="17"/>
      <c r="L19" s="15"/>
    </row>
    <row r="20" spans="3:12" ht="21" customHeight="1">
      <c r="C20" s="53">
        <v>11</v>
      </c>
      <c r="D20" s="15" t="s">
        <v>55</v>
      </c>
      <c r="K20" s="17"/>
      <c r="L20" s="15"/>
    </row>
    <row r="21" spans="3:12" ht="20.25" customHeight="1">
      <c r="C21" s="53">
        <v>12</v>
      </c>
      <c r="D21" s="15" t="s">
        <v>36</v>
      </c>
      <c r="K21" s="17"/>
      <c r="L21" s="15"/>
    </row>
    <row r="22" spans="3:12" ht="19.5" customHeight="1">
      <c r="C22" s="53">
        <v>13</v>
      </c>
      <c r="D22" s="15" t="s">
        <v>41</v>
      </c>
      <c r="K22" s="17"/>
      <c r="L22" s="15"/>
    </row>
    <row r="23" spans="3:12" ht="19.5" customHeight="1">
      <c r="C23" s="53">
        <v>14</v>
      </c>
      <c r="D23" s="15" t="s">
        <v>66</v>
      </c>
      <c r="K23" s="17"/>
      <c r="L23" s="15"/>
    </row>
    <row r="24" spans="3:12" ht="20.25" customHeight="1">
      <c r="C24" s="53">
        <v>15</v>
      </c>
      <c r="D24" s="15" t="s">
        <v>61</v>
      </c>
      <c r="K24" s="17"/>
      <c r="L24" s="15"/>
    </row>
    <row r="25" spans="3:12" ht="21" customHeight="1">
      <c r="C25" s="53">
        <v>16</v>
      </c>
      <c r="D25" s="15" t="s">
        <v>35</v>
      </c>
      <c r="K25" s="17"/>
      <c r="L25" s="15"/>
    </row>
    <row r="26" spans="3:12" ht="21" customHeight="1">
      <c r="C26" s="53">
        <v>17</v>
      </c>
      <c r="D26" s="15" t="s">
        <v>52</v>
      </c>
      <c r="K26" s="17"/>
      <c r="L26" s="15"/>
    </row>
    <row r="27" spans="3:12" ht="20.25" customHeight="1">
      <c r="C27" s="53">
        <v>18</v>
      </c>
      <c r="D27" s="15" t="s">
        <v>60</v>
      </c>
      <c r="K27" s="17"/>
      <c r="L27" s="15"/>
    </row>
    <row r="28" spans="3:12" ht="19.5" customHeight="1">
      <c r="C28" s="53">
        <v>19</v>
      </c>
      <c r="D28" s="15" t="s">
        <v>68</v>
      </c>
      <c r="K28" s="17"/>
      <c r="L28" s="15"/>
    </row>
    <row r="29" spans="3:12" ht="19.5" customHeight="1">
      <c r="C29" s="53">
        <v>20</v>
      </c>
      <c r="D29" s="15" t="s">
        <v>67</v>
      </c>
      <c r="K29" s="17"/>
      <c r="L29" s="15"/>
    </row>
    <row r="30" spans="3:12" ht="15.75" customHeight="1">
      <c r="C30" s="43"/>
      <c r="K30" s="17"/>
      <c r="L30" s="15"/>
    </row>
    <row r="31" spans="3:12" ht="15.75" customHeight="1">
      <c r="C31" s="43"/>
      <c r="K31" s="17"/>
      <c r="L31" s="15"/>
    </row>
    <row r="32" spans="1:12" s="1" customFormat="1" ht="18.75" customHeight="1">
      <c r="A32" s="7" t="s">
        <v>3</v>
      </c>
      <c r="B32" s="3"/>
      <c r="C32" s="2" t="s">
        <v>5</v>
      </c>
      <c r="J32" s="47" t="s">
        <v>4</v>
      </c>
      <c r="K32" s="4"/>
      <c r="L32" s="48" t="s">
        <v>8</v>
      </c>
    </row>
    <row r="33" spans="1:12" s="1" customFormat="1" ht="18.75" customHeight="1">
      <c r="A33" s="7"/>
      <c r="B33" s="3"/>
      <c r="C33" s="2"/>
      <c r="J33" s="5"/>
      <c r="K33" s="4"/>
      <c r="L33" s="8"/>
    </row>
    <row r="34" spans="1:3" ht="12.75">
      <c r="A34" s="9">
        <f>IF(C34=0,0,1)</f>
        <v>1</v>
      </c>
      <c r="B34" s="14">
        <f>SUM($A34:A$34)*A34</f>
        <v>1</v>
      </c>
      <c r="C34" s="19" t="s">
        <v>21</v>
      </c>
    </row>
    <row r="35" spans="3:10" ht="52.5" customHeight="1">
      <c r="C35" s="54" t="s">
        <v>34</v>
      </c>
      <c r="D35" s="55"/>
      <c r="E35" s="55"/>
      <c r="F35" s="55"/>
      <c r="G35" s="55"/>
      <c r="H35" s="55"/>
      <c r="I35" s="10"/>
      <c r="J35" s="6"/>
    </row>
    <row r="36" spans="5:12" ht="12.75">
      <c r="E36" s="15" t="s">
        <v>0</v>
      </c>
      <c r="G36" s="20">
        <v>100</v>
      </c>
      <c r="J36" s="18"/>
      <c r="L36" s="17">
        <f>G36*J36</f>
        <v>0</v>
      </c>
    </row>
    <row r="37" spans="7:10" ht="12.75">
      <c r="G37" s="20"/>
      <c r="J37" s="18"/>
    </row>
    <row r="38" spans="1:3" ht="12.75">
      <c r="A38" s="9">
        <f>IF(C38=0,0,1)</f>
        <v>1</v>
      </c>
      <c r="B38" s="14">
        <f>SUM($A$34:A38)*A38</f>
        <v>2</v>
      </c>
      <c r="C38" s="19" t="s">
        <v>12</v>
      </c>
    </row>
    <row r="39" spans="3:10" ht="36" customHeight="1">
      <c r="C39" s="54" t="s">
        <v>14</v>
      </c>
      <c r="D39" s="55"/>
      <c r="E39" s="55"/>
      <c r="F39" s="55"/>
      <c r="G39" s="55"/>
      <c r="H39" s="55"/>
      <c r="I39" s="10"/>
      <c r="J39" s="6"/>
    </row>
    <row r="40" spans="5:12" ht="12.75">
      <c r="E40" s="15" t="s">
        <v>0</v>
      </c>
      <c r="G40" s="44">
        <v>2400</v>
      </c>
      <c r="J40" s="18"/>
      <c r="L40" s="17">
        <f>G40*J40</f>
        <v>0</v>
      </c>
    </row>
    <row r="41" spans="7:10" ht="12.75">
      <c r="G41" s="20"/>
      <c r="J41" s="18"/>
    </row>
    <row r="42" spans="1:3" ht="15" customHeight="1">
      <c r="A42" s="9">
        <f>IF(C42=0,0,1)</f>
        <v>1</v>
      </c>
      <c r="B42" s="14">
        <f>SUM($A$34:A42)*A42</f>
        <v>3</v>
      </c>
      <c r="C42" s="19" t="s">
        <v>13</v>
      </c>
    </row>
    <row r="43" spans="3:10" ht="47.25" customHeight="1">
      <c r="C43" s="54" t="s">
        <v>15</v>
      </c>
      <c r="D43" s="55"/>
      <c r="E43" s="55"/>
      <c r="F43" s="55"/>
      <c r="G43" s="55"/>
      <c r="H43" s="55"/>
      <c r="I43" s="10"/>
      <c r="J43" s="6"/>
    </row>
    <row r="44" spans="5:12" ht="12.75">
      <c r="E44" s="15" t="s">
        <v>2</v>
      </c>
      <c r="G44" s="44">
        <v>15000</v>
      </c>
      <c r="J44" s="18"/>
      <c r="L44" s="17">
        <f>G44*J44</f>
        <v>0</v>
      </c>
    </row>
    <row r="45" spans="7:10" ht="12.75">
      <c r="G45" s="20"/>
      <c r="J45" s="18"/>
    </row>
    <row r="46" spans="1:3" ht="12.75">
      <c r="A46" s="9">
        <f>IF(C46=0,0,1)</f>
        <v>1</v>
      </c>
      <c r="B46" s="14">
        <f>SUM($A$34:A46)*A46</f>
        <v>4</v>
      </c>
      <c r="C46" s="19" t="s">
        <v>43</v>
      </c>
    </row>
    <row r="47" spans="3:10" ht="59.25" customHeight="1">
      <c r="C47" s="54" t="s">
        <v>64</v>
      </c>
      <c r="D47" s="55"/>
      <c r="E47" s="55"/>
      <c r="F47" s="55"/>
      <c r="G47" s="55"/>
      <c r="H47" s="55"/>
      <c r="I47" s="10"/>
      <c r="J47" s="6"/>
    </row>
    <row r="48" spans="3:12" ht="12.75">
      <c r="C48" s="15" t="s">
        <v>16</v>
      </c>
      <c r="E48" s="15" t="s">
        <v>17</v>
      </c>
      <c r="G48" s="20">
        <v>30</v>
      </c>
      <c r="J48" s="18"/>
      <c r="L48" s="17">
        <f>G48*J48</f>
        <v>0</v>
      </c>
    </row>
    <row r="49" spans="3:12" ht="12.75">
      <c r="C49" s="15" t="s">
        <v>63</v>
      </c>
      <c r="E49" s="15" t="s">
        <v>17</v>
      </c>
      <c r="G49" s="20">
        <v>30</v>
      </c>
      <c r="J49" s="18"/>
      <c r="L49" s="17">
        <f>G49*J49</f>
        <v>0</v>
      </c>
    </row>
    <row r="50" spans="3:12" ht="12.75">
      <c r="C50" s="15" t="s">
        <v>39</v>
      </c>
      <c r="E50" s="15" t="s">
        <v>17</v>
      </c>
      <c r="G50" s="20">
        <v>50</v>
      </c>
      <c r="J50" s="18"/>
      <c r="L50" s="17">
        <f>G50*J50</f>
        <v>0</v>
      </c>
    </row>
    <row r="51" spans="3:12" ht="12.75">
      <c r="C51" s="15" t="s">
        <v>45</v>
      </c>
      <c r="E51" s="15" t="s">
        <v>17</v>
      </c>
      <c r="G51" s="20">
        <v>50</v>
      </c>
      <c r="J51" s="18"/>
      <c r="L51" s="17">
        <f>G51*J51</f>
        <v>0</v>
      </c>
    </row>
    <row r="52" spans="3:12" ht="12.75">
      <c r="C52" s="15" t="s">
        <v>18</v>
      </c>
      <c r="E52" s="15" t="s">
        <v>17</v>
      </c>
      <c r="G52" s="20">
        <v>50</v>
      </c>
      <c r="J52" s="18"/>
      <c r="L52" s="17">
        <f>G52*J52</f>
        <v>0</v>
      </c>
    </row>
    <row r="53" spans="7:10" ht="12.75">
      <c r="G53" s="20"/>
      <c r="J53" s="18"/>
    </row>
    <row r="54" spans="1:3" ht="12.75">
      <c r="A54" s="9">
        <f>IF(C54=0,0,1)</f>
        <v>1</v>
      </c>
      <c r="B54" s="14">
        <f>SUM($A$34:A54)*A54</f>
        <v>5</v>
      </c>
      <c r="C54" s="19" t="s">
        <v>22</v>
      </c>
    </row>
    <row r="55" spans="3:10" ht="73.5" customHeight="1">
      <c r="C55" s="54" t="s">
        <v>46</v>
      </c>
      <c r="D55" s="55"/>
      <c r="E55" s="55"/>
      <c r="F55" s="55"/>
      <c r="G55" s="55"/>
      <c r="H55" s="55"/>
      <c r="I55" s="10"/>
      <c r="J55" s="6"/>
    </row>
    <row r="56" spans="3:12" ht="12.75">
      <c r="C56" s="45" t="s">
        <v>47</v>
      </c>
      <c r="E56" s="15" t="s">
        <v>23</v>
      </c>
      <c r="G56" s="20">
        <v>20</v>
      </c>
      <c r="J56" s="18"/>
      <c r="L56" s="17">
        <f>G56*J56</f>
        <v>0</v>
      </c>
    </row>
    <row r="57" spans="3:12" ht="12.75">
      <c r="C57" s="45" t="s">
        <v>48</v>
      </c>
      <c r="E57" s="15" t="s">
        <v>23</v>
      </c>
      <c r="G57" s="20">
        <v>12</v>
      </c>
      <c r="J57" s="18"/>
      <c r="L57" s="17">
        <f>G57*J57</f>
        <v>0</v>
      </c>
    </row>
    <row r="58" spans="7:10" ht="12.75">
      <c r="G58" s="20"/>
      <c r="J58" s="18"/>
    </row>
    <row r="59" spans="1:3" ht="12.75">
      <c r="A59" s="9">
        <f>IF(C59=0,0,1)</f>
        <v>1</v>
      </c>
      <c r="B59" s="14">
        <f>SUM($A$34:A59)*A59</f>
        <v>6</v>
      </c>
      <c r="C59" s="19" t="s">
        <v>37</v>
      </c>
    </row>
    <row r="60" spans="3:10" ht="55.5" customHeight="1">
      <c r="C60" s="54" t="s">
        <v>49</v>
      </c>
      <c r="D60" s="55"/>
      <c r="E60" s="55"/>
      <c r="F60" s="55"/>
      <c r="G60" s="55"/>
      <c r="H60" s="55"/>
      <c r="I60" s="10"/>
      <c r="J60" s="6"/>
    </row>
    <row r="61" spans="5:12" ht="12.75">
      <c r="E61" s="15" t="s">
        <v>23</v>
      </c>
      <c r="G61" s="20">
        <v>80</v>
      </c>
      <c r="J61" s="18"/>
      <c r="L61" s="17">
        <f>G61*J61</f>
        <v>0</v>
      </c>
    </row>
    <row r="62" spans="7:10" ht="12.75">
      <c r="G62" s="20"/>
      <c r="J62" s="18"/>
    </row>
    <row r="63" spans="1:3" ht="12.75">
      <c r="A63" s="9">
        <f>IF(C63=0,0,1)</f>
        <v>1</v>
      </c>
      <c r="B63" s="14">
        <f>SUM($A$34:A63)*A63</f>
        <v>7</v>
      </c>
      <c r="C63" s="19" t="s">
        <v>42</v>
      </c>
    </row>
    <row r="64" spans="3:10" ht="55.5" customHeight="1">
      <c r="C64" s="54" t="s">
        <v>38</v>
      </c>
      <c r="D64" s="55"/>
      <c r="E64" s="55"/>
      <c r="F64" s="55"/>
      <c r="G64" s="55"/>
      <c r="H64" s="55"/>
      <c r="I64" s="10"/>
      <c r="J64" s="6"/>
    </row>
    <row r="65" spans="5:12" ht="12.75">
      <c r="E65" s="15" t="s">
        <v>23</v>
      </c>
      <c r="G65" s="20">
        <v>100</v>
      </c>
      <c r="J65" s="18"/>
      <c r="L65" s="17">
        <f>G65*J65</f>
        <v>0</v>
      </c>
    </row>
    <row r="66" spans="7:10" ht="12.75">
      <c r="G66" s="20"/>
      <c r="J66" s="18"/>
    </row>
    <row r="67" spans="1:3" ht="12.75">
      <c r="A67" s="9">
        <f>IF(C67=0,0,1)</f>
        <v>1</v>
      </c>
      <c r="B67" s="14">
        <f>SUM($A$34:A67)*A67</f>
        <v>8</v>
      </c>
      <c r="C67" s="19" t="s">
        <v>32</v>
      </c>
    </row>
    <row r="68" spans="3:10" ht="30" customHeight="1">
      <c r="C68" s="54" t="s">
        <v>33</v>
      </c>
      <c r="D68" s="55"/>
      <c r="E68" s="55"/>
      <c r="F68" s="55"/>
      <c r="G68" s="55"/>
      <c r="H68" s="55"/>
      <c r="I68" s="10"/>
      <c r="J68" s="6"/>
    </row>
    <row r="69" spans="5:12" ht="12.75">
      <c r="E69" s="15" t="s">
        <v>29</v>
      </c>
      <c r="G69" s="20">
        <v>50</v>
      </c>
      <c r="J69" s="18"/>
      <c r="L69" s="17">
        <f>G69*J69</f>
        <v>0</v>
      </c>
    </row>
    <row r="70" spans="7:10" ht="12.75">
      <c r="G70" s="20"/>
      <c r="J70" s="18"/>
    </row>
    <row r="71" spans="1:3" ht="12.75">
      <c r="A71" s="9">
        <f>IF(C71=0,0,1)</f>
        <v>1</v>
      </c>
      <c r="B71" s="14">
        <f>SUM($A$34:A71)*A71</f>
        <v>9</v>
      </c>
      <c r="C71" s="19" t="s">
        <v>50</v>
      </c>
    </row>
    <row r="72" spans="3:10" ht="30" customHeight="1">
      <c r="C72" s="54" t="s">
        <v>51</v>
      </c>
      <c r="D72" s="55"/>
      <c r="E72" s="55"/>
      <c r="F72" s="55"/>
      <c r="G72" s="55"/>
      <c r="H72" s="55"/>
      <c r="I72" s="10"/>
      <c r="J72" s="6"/>
    </row>
    <row r="73" spans="5:12" ht="12.75">
      <c r="E73" s="15" t="s">
        <v>29</v>
      </c>
      <c r="G73" s="20">
        <v>50</v>
      </c>
      <c r="J73" s="18"/>
      <c r="L73" s="17">
        <f>G73*J73</f>
        <v>0</v>
      </c>
    </row>
    <row r="74" spans="7:10" ht="12.75">
      <c r="G74" s="20"/>
      <c r="J74" s="18"/>
    </row>
    <row r="75" spans="1:3" ht="12.75">
      <c r="A75" s="9">
        <f>IF(C75=0,0,1)</f>
        <v>1</v>
      </c>
      <c r="B75" s="14">
        <f>SUM($A$34:A75)*A75</f>
        <v>10</v>
      </c>
      <c r="C75" s="19" t="s">
        <v>26</v>
      </c>
    </row>
    <row r="76" spans="3:10" ht="41.25" customHeight="1">
      <c r="C76" s="54" t="s">
        <v>20</v>
      </c>
      <c r="D76" s="55"/>
      <c r="E76" s="55"/>
      <c r="F76" s="55"/>
      <c r="G76" s="55"/>
      <c r="H76" s="55"/>
      <c r="I76" s="10"/>
      <c r="J76" s="6"/>
    </row>
    <row r="77" spans="5:12" ht="12.75">
      <c r="E77" s="15" t="s">
        <v>17</v>
      </c>
      <c r="G77" s="20">
        <v>30</v>
      </c>
      <c r="J77" s="18"/>
      <c r="L77" s="17">
        <f>G77*J77</f>
        <v>0</v>
      </c>
    </row>
    <row r="78" spans="7:10" ht="12.75">
      <c r="G78" s="20"/>
      <c r="J78" s="18"/>
    </row>
    <row r="79" spans="1:3" ht="12.75">
      <c r="A79" s="9">
        <f>IF(C79=0,0,1)</f>
        <v>1</v>
      </c>
      <c r="B79" s="14">
        <f>SUM($A$34:A79)*A79</f>
        <v>11</v>
      </c>
      <c r="C79" s="19" t="s">
        <v>28</v>
      </c>
    </row>
    <row r="80" spans="3:10" ht="52.5" customHeight="1">
      <c r="C80" s="54" t="s">
        <v>30</v>
      </c>
      <c r="D80" s="55"/>
      <c r="E80" s="55"/>
      <c r="F80" s="55"/>
      <c r="G80" s="55"/>
      <c r="H80" s="55"/>
      <c r="I80" s="10"/>
      <c r="J80" s="6"/>
    </row>
    <row r="81" spans="5:12" ht="12.75">
      <c r="E81" s="15" t="s">
        <v>31</v>
      </c>
      <c r="G81" s="20">
        <v>0.05</v>
      </c>
      <c r="J81" s="18">
        <f>SUM(L36:L77)</f>
        <v>0</v>
      </c>
      <c r="L81" s="17">
        <f>G81*J81</f>
        <v>0</v>
      </c>
    </row>
    <row r="82" spans="1:12" s="33" customFormat="1" ht="12.75">
      <c r="A82" s="31"/>
      <c r="B82" s="32"/>
      <c r="G82" s="34"/>
      <c r="J82" s="35"/>
      <c r="L82" s="36"/>
    </row>
    <row r="83" spans="1:12" s="27" customFormat="1" ht="18.75" customHeight="1">
      <c r="A83" s="24" t="s">
        <v>3</v>
      </c>
      <c r="B83" s="25"/>
      <c r="C83" s="26" t="s">
        <v>9</v>
      </c>
      <c r="G83" s="50">
        <f>SUM(L5:L147)</f>
        <v>0</v>
      </c>
      <c r="J83" s="28"/>
      <c r="K83" s="29"/>
      <c r="L83" s="30"/>
    </row>
    <row r="84" spans="1:12" s="33" customFormat="1" ht="14.25">
      <c r="A84" s="31"/>
      <c r="B84" s="32"/>
      <c r="E84" s="51" t="s">
        <v>24</v>
      </c>
      <c r="G84" s="49">
        <f>SUM(L5:L148)*0.22</f>
        <v>0</v>
      </c>
      <c r="J84" s="35"/>
      <c r="L84" s="36"/>
    </row>
    <row r="85" spans="1:12" s="39" customFormat="1" ht="15">
      <c r="A85" s="37"/>
      <c r="B85" s="38"/>
      <c r="G85" s="22"/>
      <c r="J85" s="40"/>
      <c r="L85" s="41"/>
    </row>
    <row r="86" spans="1:7" ht="15.75">
      <c r="A86" s="9">
        <f>IF(C86=0,0,1)</f>
        <v>1</v>
      </c>
      <c r="C86" s="23" t="s">
        <v>6</v>
      </c>
      <c r="G86" s="52">
        <f>SUM(G83:G84)</f>
        <v>0</v>
      </c>
    </row>
    <row r="87" ht="12.75">
      <c r="G87" s="20"/>
    </row>
    <row r="89" ht="12.75">
      <c r="G89" s="39"/>
    </row>
  </sheetData>
  <sheetProtection/>
  <mergeCells count="11">
    <mergeCell ref="C35:H35"/>
    <mergeCell ref="C39:H39"/>
    <mergeCell ref="C43:H43"/>
    <mergeCell ref="C47:H47"/>
    <mergeCell ref="C68:H68"/>
    <mergeCell ref="C80:H80"/>
    <mergeCell ref="C55:H55"/>
    <mergeCell ref="C76:H76"/>
    <mergeCell ref="C60:H60"/>
    <mergeCell ref="C64:H64"/>
    <mergeCell ref="C72:H72"/>
  </mergeCells>
  <printOptions/>
  <pageMargins left="0.7874015748031497" right="0.7480314960629921" top="0.984251968503937" bottom="0.984251968503937" header="0" footer="0"/>
  <pageSetup horizontalDpi="600" verticalDpi="600" orientation="portrait" paperSize="9" scale="90" r:id="rId1"/>
  <headerFooter alignWithMargins="0">
    <oddFooter>&amp;C&amp;A&amp;RStran &amp;P</oddFooter>
  </headerFooter>
  <rowBreaks count="2" manualBreakCount="2">
    <brk id="41" max="11" man="1"/>
    <brk id="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Damjan Lavrenčič</cp:lastModifiedBy>
  <cp:lastPrinted>2017-03-22T07:16:12Z</cp:lastPrinted>
  <dcterms:created xsi:type="dcterms:W3CDTF">2001-09-02T17:27:34Z</dcterms:created>
  <dcterms:modified xsi:type="dcterms:W3CDTF">2017-03-30T09:19:53Z</dcterms:modified>
  <cp:category/>
  <cp:version/>
  <cp:contentType/>
  <cp:contentStatus/>
</cp:coreProperties>
</file>