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080" windowWidth="20370" windowHeight="5325" firstSheet="10" activeTab="10"/>
  </bookViews>
  <sheets>
    <sheet name="PGD SELO" sheetId="1" r:id="rId1"/>
    <sheet name="PGD SELO-VOZILA" sheetId="2" r:id="rId2"/>
    <sheet name="PGD AJDOVŠČINA" sheetId="3" r:id="rId3"/>
    <sheet name="PGD AJDOVŠČINA-VOZILA" sheetId="4" r:id="rId4"/>
    <sheet name="GRC AJDOVŠČINA" sheetId="5" r:id="rId5"/>
    <sheet name="GRC AJDOVŠČINA-VOZILA" sheetId="6" r:id="rId6"/>
    <sheet name="R.A. ROD" sheetId="7" r:id="rId7"/>
    <sheet name="R.A. ROD-STROJELOM" sheetId="8" r:id="rId8"/>
    <sheet name="R.A. ROD-RAČUNALNIKI" sheetId="9" r:id="rId9"/>
    <sheet name="LEKARNA AJDOVŠČINA" sheetId="10" r:id="rId10"/>
    <sheet name="ZD AJDOVŠČINA" sheetId="11" r:id="rId11"/>
    <sheet name="ZD AJDOVŠČINA-RAČUNALNIKI" sheetId="12" r:id="rId12"/>
    <sheet name="ZD AJDOVŠČINA-VOZILA" sheetId="13" r:id="rId13"/>
    <sheet name="KNJIŽNJICA AJDOVŠČINA" sheetId="14" r:id="rId14"/>
    <sheet name="KNJIŽNICA AJDOVŠČINA-VOZILA" sheetId="15" r:id="rId15"/>
    <sheet name="VRTEC AJDOVŠČINA" sheetId="16" r:id="rId16"/>
    <sheet name="VRTEC AJDOVŠČINA-VOZILA" sheetId="17" r:id="rId17"/>
    <sheet name="OŠ COL" sheetId="18" r:id="rId18"/>
    <sheet name="OŠ COL-VOZILA" sheetId="19" r:id="rId19"/>
    <sheet name="OŠ DANILA LOKARJA" sheetId="20" r:id="rId20"/>
    <sheet name="OŠ DANILA LOKARJA-VOZILA" sheetId="21" r:id="rId21"/>
    <sheet name="OŠ DOBRAVLJE" sheetId="22" r:id="rId22"/>
    <sheet name="OŠ DOBRAVLJE-VOZILA" sheetId="23" r:id="rId23"/>
    <sheet name="OŠ OTLICA" sheetId="24" r:id="rId24"/>
    <sheet name="OŠ OTLICA-VOZILA" sheetId="25" r:id="rId25"/>
    <sheet name="OŠ ŠTURJE" sheetId="26" r:id="rId26"/>
    <sheet name="OŠ ŠTURJE-VOZILA" sheetId="27" r:id="rId27"/>
    <sheet name="OBČINA AJDOVŠČINA" sheetId="28" r:id="rId28"/>
    <sheet name="OBČINA STANOVANJA" sheetId="29" state="hidden" r:id="rId29"/>
    <sheet name="UPRAVA VOZILA" sheetId="30" state="hidden" r:id="rId30"/>
    <sheet name="OŠ Tabor" sheetId="31" state="hidden" r:id="rId31"/>
    <sheet name="OŠ Rovte" sheetId="32" state="hidden" r:id="rId32"/>
    <sheet name="OŠ 8 talcev" sheetId="33" state="hidden" r:id="rId33"/>
    <sheet name="KNJIŽNICA LOGATEC" sheetId="34" state="hidden" r:id="rId34"/>
    <sheet name="ZDRAV. DOM LOGATEC" sheetId="35" state="hidden" r:id="rId35"/>
    <sheet name="VOZILA ZD LOGATEC" sheetId="36" state="hidden" r:id="rId36"/>
    <sheet name="VRTEC KURIRČEK" sheetId="37" state="hidden" r:id="rId37"/>
    <sheet name="VOZILA VRTEC" sheetId="38" state="hidden" r:id="rId38"/>
    <sheet name="OBČINA AJDOVŠČINA-RAČUNALNIKI" sheetId="39" r:id="rId39"/>
    <sheet name="OBČINA AJDOVŠČINA-VOZILA" sheetId="40" r:id="rId40"/>
    <sheet name="OBČINA AJDOVŠČINA-PLOVILO" sheetId="41" r:id="rId41"/>
    <sheet name="LJUDSKA UNIVERZA AJDOVŠČINA" sheetId="42" r:id="rId42"/>
  </sheets>
  <definedNames>
    <definedName name="_GoBack" localSheetId="28">'OBČINA STANOVANJA'!$L$37</definedName>
  </definedNames>
  <calcPr fullCalcOnLoad="1"/>
</workbook>
</file>

<file path=xl/comments11.xml><?xml version="1.0" encoding="utf-8"?>
<comments xmlns="http://schemas.openxmlformats.org/spreadsheetml/2006/main">
  <authors>
    <author>Matej</author>
  </authors>
  <commentList>
    <comment ref="M7" authorId="0">
      <text>
        <r>
          <rPr>
            <b/>
            <sz val="9"/>
            <rFont val="Tahoma"/>
            <family val="2"/>
          </rPr>
          <t>od 116 zaposlenih je 19 zdravnikov in 7 zobozdravnikov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Matej</author>
  </authors>
  <commentList>
    <comment ref="B23" authorId="0">
      <text>
        <r>
          <rPr>
            <b/>
            <sz val="9"/>
            <rFont val="Tahoma"/>
            <family val="2"/>
          </rPr>
          <t>Matej:</t>
        </r>
        <r>
          <rPr>
            <sz val="9"/>
            <rFont val="Tahoma"/>
            <family val="2"/>
          </rPr>
          <t xml:space="preserve">
Masivna gradnja s trdim kritjem</t>
        </r>
      </text>
    </comment>
    <comment ref="B29" authorId="0">
      <text>
        <r>
          <rPr>
            <sz val="9"/>
            <rFont val="Tahoma"/>
            <family val="2"/>
          </rPr>
          <t>Pritličen masiven gradbeni objekt z betonsko streho</t>
        </r>
      </text>
    </comment>
    <comment ref="B30" authorId="0">
      <text>
        <r>
          <rPr>
            <sz val="9"/>
            <rFont val="Tahoma"/>
            <family val="2"/>
          </rPr>
          <t xml:space="preserve">
Pritličen masiven gradbeni objekt z betonsko streho</t>
        </r>
      </text>
    </comment>
    <comment ref="G21" authorId="0">
      <text>
        <r>
          <rPr>
            <b/>
            <sz val="9"/>
            <rFont val="Tahoma"/>
            <family val="0"/>
          </rPr>
          <t xml:space="preserve">2X KAMERA
</t>
        </r>
        <r>
          <rPr>
            <sz val="9"/>
            <rFont val="Tahoma"/>
            <family val="0"/>
          </rPr>
          <t xml:space="preserve">
</t>
        </r>
      </text>
    </comment>
    <comment ref="G124" authorId="0">
      <text>
        <r>
          <rPr>
            <sz val="9"/>
            <rFont val="Tahoma"/>
            <family val="0"/>
          </rPr>
          <t xml:space="preserve">KONVEKTOR ZA OGREVANJE
</t>
        </r>
      </text>
    </comment>
    <comment ref="O7" authorId="0">
      <text>
        <r>
          <rPr>
            <b/>
            <sz val="9"/>
            <rFont val="Tahoma"/>
            <family val="2"/>
          </rPr>
          <t>V VREDNOSTI 117.791,06 EUR JE ZAJETA VREDNOST PRENOSNIH RAČUNALNIKOV V VIŠINI 18.700,58 EUR</t>
        </r>
      </text>
    </comment>
  </commentList>
</comments>
</file>

<file path=xl/comments35.xml><?xml version="1.0" encoding="utf-8"?>
<comments xmlns="http://schemas.openxmlformats.org/spreadsheetml/2006/main">
  <authors>
    <author>Pc</author>
  </authors>
  <commentList>
    <comment ref="D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Matej</author>
  </authors>
  <commentList>
    <comment ref="F4" authorId="0">
      <text>
        <r>
          <rPr>
            <b/>
            <sz val="9"/>
            <rFont val="Tahoma"/>
            <family val="2"/>
          </rPr>
          <t>Matej:</t>
        </r>
        <r>
          <rPr>
            <sz val="9"/>
            <rFont val="Tahoma"/>
            <family val="2"/>
          </rPr>
          <t xml:space="preserve">
24,98 konjskih moči</t>
        </r>
      </text>
    </comment>
  </commentList>
</comments>
</file>

<file path=xl/comments7.xml><?xml version="1.0" encoding="utf-8"?>
<comments xmlns="http://schemas.openxmlformats.org/spreadsheetml/2006/main">
  <authors>
    <author>Matej</author>
  </authors>
  <commentList>
    <comment ref="O7" authorId="0">
      <text>
        <r>
          <rPr>
            <sz val="9"/>
            <rFont val="Tahoma"/>
            <family val="0"/>
          </rPr>
          <t xml:space="preserve">NAVEDENA VREDNOST JE ZAJETA V SKUPNI VREDNOSTI RAČUNALNIŠKE OPREME - V STOLPCU II. Č IN II. D
</t>
        </r>
      </text>
    </comment>
  </commentList>
</comments>
</file>

<file path=xl/sharedStrings.xml><?xml version="1.0" encoding="utf-8"?>
<sst xmlns="http://schemas.openxmlformats.org/spreadsheetml/2006/main" count="3867" uniqueCount="1423">
  <si>
    <t>0001872</t>
  </si>
  <si>
    <t>SERVER (Odos)</t>
  </si>
  <si>
    <t>2003/09</t>
  </si>
  <si>
    <t>0001750</t>
  </si>
  <si>
    <t>UPS APC NAPAJALNIK</t>
  </si>
  <si>
    <t>1997/01</t>
  </si>
  <si>
    <t>0001425</t>
  </si>
  <si>
    <t>TISKALNIK EPSON FX 870</t>
  </si>
  <si>
    <t>1993/12</t>
  </si>
  <si>
    <t>inv.št.</t>
  </si>
  <si>
    <t>0005075</t>
  </si>
  <si>
    <t>MONITOR LG IPS231P LED - Marjana Krmavner</t>
  </si>
  <si>
    <t>0005074</t>
  </si>
  <si>
    <t>RAČUNALNIK PRENOSNI LENOVO IDEAPAD B590 2020 - Marjan Božič</t>
  </si>
  <si>
    <t>0004980</t>
  </si>
  <si>
    <t>MONITOR LG E2411PU LED - Irena Štokelj</t>
  </si>
  <si>
    <t>2013/03</t>
  </si>
  <si>
    <t>0004979</t>
  </si>
  <si>
    <t>MONITOR LG E2411PU LED - Zlata Čibej</t>
  </si>
  <si>
    <t>0004978</t>
  </si>
  <si>
    <t>RAČUNALNIK NET Intel CORE i5 - Martina Ferjančič</t>
  </si>
  <si>
    <t>0004977</t>
  </si>
  <si>
    <t>RAČUNALNIK NET Intel CORE i5 - Doris Grmek</t>
  </si>
  <si>
    <t>0004976</t>
  </si>
  <si>
    <t>RAČUNALNIK NET Intel CORE i5 - Mateja Breščak</t>
  </si>
  <si>
    <t>0004975</t>
  </si>
  <si>
    <t>RAČUNALNIK NET Intel CORE i5 - Boštjan Kravos</t>
  </si>
  <si>
    <t>0004809</t>
  </si>
  <si>
    <t>RAČUNALNIK Intel CORE i5 2320 - Vida Šuštar</t>
  </si>
  <si>
    <t>2012/04</t>
  </si>
  <si>
    <t>0004808</t>
  </si>
  <si>
    <t>RAČUNALNIK Intel CORE i5 2320 - Karmen Slokar</t>
  </si>
  <si>
    <t>0004807</t>
  </si>
  <si>
    <t>RAČUNALNIK Intel CORE i5 2320 - Zlata Čibej</t>
  </si>
  <si>
    <t>0004802</t>
  </si>
  <si>
    <t>RAČUNALNIK PRENOSNIK - Sanda Hain</t>
  </si>
  <si>
    <t>2012/11</t>
  </si>
  <si>
    <t>0004721</t>
  </si>
  <si>
    <t>MONITOR LG E2251T LED - Dragan S.</t>
  </si>
  <si>
    <t>0004314</t>
  </si>
  <si>
    <t>MONITOR LG E2441V LED - Martina F.</t>
  </si>
  <si>
    <t>0004313</t>
  </si>
  <si>
    <t>RAČUNALNIK PRENOSNI HP 630</t>
  </si>
  <si>
    <t>0004312</t>
  </si>
  <si>
    <t>RAČUNALNIK PRENOSNI HP 630 - Zlata Č.</t>
  </si>
  <si>
    <t>0004311</t>
  </si>
  <si>
    <t>RAČUNALNIK PRENOSNI HP 630 - Alenka Č.</t>
  </si>
  <si>
    <t>0004310</t>
  </si>
  <si>
    <t>0004150</t>
  </si>
  <si>
    <t>RAČUNALNIK NET INTEL CORE i3 540 - Alenka Č.K.</t>
  </si>
  <si>
    <t>0004123</t>
  </si>
  <si>
    <t>RAČUNALNIK PRENOSNI LENOVO THINK PAD; Žgavc Sonja</t>
  </si>
  <si>
    <t>0004122</t>
  </si>
  <si>
    <t>RAČUNALNIK PRENOSNI LENOVO THINK PAD; Žagar Anton</t>
  </si>
  <si>
    <t>0004121</t>
  </si>
  <si>
    <t>RAČUNALNIK PRENOSNI LENOVO THINK PAD; Zelinšček Jan</t>
  </si>
  <si>
    <t>0004120</t>
  </si>
  <si>
    <t>RAČUNALNIK PRENOSNI LENOVO THINK PAD; Ušaj Pregeljc Nadja</t>
  </si>
  <si>
    <t>0004119</t>
  </si>
  <si>
    <t>RAČUNALNIK PRENOSNI LENOVO THINK PAD; Troha Josip</t>
  </si>
  <si>
    <t>0004118</t>
  </si>
  <si>
    <t>RAČUNALNIK PRENOSNI LENOVO THINK PAD</t>
  </si>
  <si>
    <t>0004117</t>
  </si>
  <si>
    <t>RAČUNALNIK PRENOSNI LENOVO THINK PAD; Štor Radovan</t>
  </si>
  <si>
    <t>0004116</t>
  </si>
  <si>
    <t>RAČUNALNIK PRENOSNI LENOVO THINK PAD; Vidrih Dragotin</t>
  </si>
  <si>
    <t>0004115</t>
  </si>
  <si>
    <t>RAČUNALNIK PRENOSNI LENOVO THINK PAD; Vidmar Angel</t>
  </si>
  <si>
    <t>0004114</t>
  </si>
  <si>
    <t>RAČUNALNIK PRENOSNI LENOVO THINK PAD; Vales Borut</t>
  </si>
  <si>
    <t>0004113</t>
  </si>
  <si>
    <t>RAČUNALNIK PRENOSNI LENOVO THINK PAD; Pizzoni David</t>
  </si>
  <si>
    <t>0004112</t>
  </si>
  <si>
    <t>RAČUNALNIK PRENOSNI LENOVO THINK PAD; Mikuž Dušan</t>
  </si>
  <si>
    <t>0004111</t>
  </si>
  <si>
    <t>RAČUNALNIK PRENOSNI LENOVO THINK PAD; Krtelj Valentin</t>
  </si>
  <si>
    <t>0004110</t>
  </si>
  <si>
    <t>RAČUNALNIK PRENOSNI LENOVO THINK PAD; Kreševec Anton</t>
  </si>
  <si>
    <t>0004109</t>
  </si>
  <si>
    <t>RAČUNALNIK PRENOSNI LENOVO THINK PAD; Krašna Suzana</t>
  </si>
  <si>
    <t>0004108</t>
  </si>
  <si>
    <t>RAČUNALNIK PRENOSNI LENOVO THINK PAD; Krašna Ivan</t>
  </si>
  <si>
    <t>0004107</t>
  </si>
  <si>
    <t>RAČUNALNIK PRENOSNI LENOVO THINK PAD; Kovač Boris</t>
  </si>
  <si>
    <t>0004106</t>
  </si>
  <si>
    <t>RAČUNALNIK PRENOSNI LENOVO THINK PAD; Kodrič Peter</t>
  </si>
  <si>
    <t>0004105</t>
  </si>
  <si>
    <t>RAČUNALNIK PRENOSNI LENOVO THINK PAD; Klemenčič Alojzij</t>
  </si>
  <si>
    <t>0004104</t>
  </si>
  <si>
    <t>RAČUNALNIK PRENOSNI LENOVO THINK PAD; Furlan Igor</t>
  </si>
  <si>
    <t>0004103</t>
  </si>
  <si>
    <t>RAČUNALNIK PRENOSNI LENOVO THINK PAD; Česnik Igor</t>
  </si>
  <si>
    <t>0004102</t>
  </si>
  <si>
    <t>RAČUNALNIK PRENOSNI LENOVO THINK PAD; Čebron Kazimir</t>
  </si>
  <si>
    <t>0004101</t>
  </si>
  <si>
    <t>RAČUNALNIK PRENOSNI LENOVO THINK PAD; Božič Lozar Neva</t>
  </si>
  <si>
    <t>0004099</t>
  </si>
  <si>
    <t>RAČUNALNIK PRENOSNI LENOVO THINK PAD; Beočanin Tadej</t>
  </si>
  <si>
    <t>0004098</t>
  </si>
  <si>
    <t>RAČUNALNIK PRENOSNI LENOVO THINK PAD; Bajec Matjaž</t>
  </si>
  <si>
    <t>0003957</t>
  </si>
  <si>
    <t>RAČUNALNIK NET Intel Core i3 530 - župan</t>
  </si>
  <si>
    <t>0003954</t>
  </si>
  <si>
    <t>RAČUNALNIK NET Intel Core i3 530 - Erika Z.</t>
  </si>
  <si>
    <t>2011/03</t>
  </si>
  <si>
    <t>ODPISANA VREDNOST</t>
  </si>
  <si>
    <t>NABAVNA VREDNOST</t>
  </si>
  <si>
    <t>SEDANJA VREDNOST</t>
  </si>
  <si>
    <t>ZUNANJI FITNES ŠPORTNI PARK PALE</t>
  </si>
  <si>
    <t xml:space="preserve">TIC PALE </t>
  </si>
  <si>
    <t>VAŠKI VODOVODI BROD                   (UV reaktor)</t>
  </si>
  <si>
    <t>ZUNANJA URBANA OPREMA  (parkovne klopi, stojnice, javne pipe, lijaki, delovni senzorji)</t>
  </si>
  <si>
    <t>ZUNANJA KAMERA OŠ AJDOVŠČINA</t>
  </si>
  <si>
    <t>ZUNANJA OTROŠKA IGRIŠČA (IGRALA NA PROSTEM)</t>
  </si>
  <si>
    <t>VODARNA HUBELJ                          (agregat v objektu vodarne pri izviru reke Hubelj)</t>
  </si>
  <si>
    <t>POKOPALIŠČE AJDOVŠČINA (ralična oprem v objektu poslovilnega objekta in mrliške vežice )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</si>
  <si>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</si>
  <si>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</si>
  <si>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</si>
  <si>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</si>
  <si>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</si>
  <si>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</si>
  <si>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</si>
  <si>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</si>
  <si>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VREDNOST RAČUNALNIŠKE OPREME KI SE ZAVARUJE</t>
  </si>
  <si>
    <t>SKUPNA VREDNOST PRENOSNIH RAČUNALNIKOV</t>
  </si>
  <si>
    <t>SKUPNA VREDNOST RAČUNALNIŠKE OPREME (PRENOSNI RAČUNALNIKI VKLJUČENI)</t>
  </si>
  <si>
    <t>ROČNI ČITALEC ČRTNE KODE</t>
  </si>
  <si>
    <t>VRENOST OPREME (BREZ VOZIL IN ZAVAROVANIH RAČUNALNIKOV)</t>
  </si>
  <si>
    <t>Oprema, stroji in aparati skupaj - BREZ računalnikov</t>
  </si>
  <si>
    <t>Oprema, stroji in aparati skupaj - BREZ VOZIL in RAČUNALNIKOV</t>
  </si>
  <si>
    <t>VREDNOST RAČUNALNIŠKE OPREME KI SE ZAVARUJE Z RAČUNALNIŠKIM ZAVAROVANJEM</t>
  </si>
  <si>
    <t>SEZNAM RAČUNALNIKOV, KI SE ZAVARUJEJO Z ZAVAROVANJEM RAČUNALNIKOV</t>
  </si>
  <si>
    <t>Oprema, stroji in aparati skupaj - BREZ VOZIL, KNJIG IN RAČUNALNIŠKE OPREME</t>
  </si>
  <si>
    <t>Oprema, stroji in aparati skupaj - BREZ VOZIL IN RAČUNALNIŠKE OPREME</t>
  </si>
  <si>
    <t>Oprema, stroji in aparati skupaj - BREZ VOZIL IN RAČUNALNIŠKE OPREME***</t>
  </si>
  <si>
    <t xml:space="preserve">Oprema, stroji in aparati skupaj brez vozil in računalniške opreme so za matično šolo v Ajdovščini ter na podružnično šolo v Lokavcu razdeljeni procentualno, glede na vrednost zgradb. </t>
  </si>
  <si>
    <t>1.23.</t>
  </si>
  <si>
    <t>Zgradba-objekt, Prešernova ulica 5, 5270 Ajdovščina</t>
  </si>
  <si>
    <t xml:space="preserve">DODATNE POŽARNE NEVARNOSTI (NA 1. RIZIKO) </t>
  </si>
  <si>
    <t xml:space="preserve">VLOM (na 1. riziko) </t>
  </si>
  <si>
    <t>LOKACIJA - enota</t>
  </si>
  <si>
    <t>POPLAVA</t>
  </si>
  <si>
    <t>VDOR METEORNE VODE</t>
  </si>
  <si>
    <t>IZLIV VODE</t>
  </si>
  <si>
    <t>ZEMELJSKI PLAZ</t>
  </si>
  <si>
    <t>OBJESTNA DEJANJA OBJEKT (SOUDELEŽBA: 10% MIN 100,00 MAX 2.000,00)</t>
  </si>
  <si>
    <t xml:space="preserve">VLOM, ROP 1. R </t>
  </si>
  <si>
    <t>VLOM, ROP GOTOVINE MED PRENOSOM IN PREVOZOM - 1. RIZIKO</t>
  </si>
  <si>
    <t>VLOM, ROP GOTOVINE V BLAGAJNI - 1. RIZIKO</t>
  </si>
  <si>
    <t>VIŠJI STROŠKI POPRAVILA VLOM</t>
  </si>
  <si>
    <t>OBJEKT</t>
  </si>
  <si>
    <t xml:space="preserve">OPREMA </t>
  </si>
  <si>
    <t>/</t>
  </si>
  <si>
    <t>OŠ TABOR</t>
  </si>
  <si>
    <t>POŠ HOTEDRŠICA</t>
  </si>
  <si>
    <t>POŠ ROVTARSKE ŽIBRŠE</t>
  </si>
  <si>
    <t>OŠ Rovte</t>
  </si>
  <si>
    <t>POŠ Vrh Sv. Treh Kraljev</t>
  </si>
  <si>
    <t>OŠ 8 talcev</t>
  </si>
  <si>
    <t>POŠ Laze</t>
  </si>
  <si>
    <t>CENTRALNI VRTEC</t>
  </si>
  <si>
    <t>ENOTA HOTERDRŠICA</t>
  </si>
  <si>
    <t>ENOTA ROVTE</t>
  </si>
  <si>
    <t>ENOTA TABOR</t>
  </si>
  <si>
    <t>ENOTA TIČNICA</t>
  </si>
  <si>
    <t>ENOTA LAZE</t>
  </si>
  <si>
    <t>ENOTA POD KOŠEM</t>
  </si>
  <si>
    <t>KNJIŽNICA LOGATEC</t>
  </si>
  <si>
    <t>ENOTA HOTEDRŠICA</t>
  </si>
  <si>
    <t>ENOTA VRH SV. TREH KRALJEV</t>
  </si>
  <si>
    <t>OPREMA</t>
  </si>
  <si>
    <t>ZDRAVSTVENI DOM LOGATEC</t>
  </si>
  <si>
    <t>PODATKI ZA OBRAČUN ZAVAROVALNIH PREMIJ-knjigovodska nabavna vrednost brez prevrednotenja na dan 31.12.2011</t>
  </si>
  <si>
    <t>Prosimo, da vnesete vrednosti pod posamezne postavke:</t>
  </si>
  <si>
    <t>Zavod</t>
  </si>
  <si>
    <t>I.</t>
  </si>
  <si>
    <r>
      <t xml:space="preserve">          </t>
    </r>
    <r>
      <rPr>
        <b/>
        <sz val="11"/>
        <rFont val="Arial"/>
        <family val="2"/>
      </rPr>
      <t xml:space="preserve">   II.  </t>
    </r>
    <r>
      <rPr>
        <sz val="11"/>
        <rFont val="Arial"/>
        <family val="2"/>
      </rPr>
      <t xml:space="preserve">               </t>
    </r>
  </si>
  <si>
    <t>II.A</t>
  </si>
  <si>
    <t>II.B</t>
  </si>
  <si>
    <t>II.C</t>
  </si>
  <si>
    <t>II.Č</t>
  </si>
  <si>
    <t>II.D</t>
  </si>
  <si>
    <t>II.E</t>
  </si>
  <si>
    <t>II.F</t>
  </si>
  <si>
    <t>Zgradbe skupaj (m2)</t>
  </si>
  <si>
    <t>Zgradbe gradbena Vrednost</t>
  </si>
  <si>
    <r>
      <rPr>
        <b/>
        <sz val="11"/>
        <rFont val="Arial"/>
        <family val="2"/>
      </rPr>
      <t xml:space="preserve">Oprema, stroji, aparati </t>
    </r>
    <r>
      <rPr>
        <b/>
        <u val="single"/>
        <sz val="11"/>
        <rFont val="Arial"/>
        <family val="2"/>
      </rPr>
      <t xml:space="preserve">skupaj </t>
    </r>
    <r>
      <rPr>
        <sz val="11"/>
        <rFont val="Arial"/>
        <family val="2"/>
      </rPr>
      <t>(vsebuje vrednosti od II.A do II.F)</t>
    </r>
  </si>
  <si>
    <t>Motorna vozila in samovozni delovni stroji</t>
  </si>
  <si>
    <t>Oprema,na kateri ni strojelomnega rizika (lesena oprema, ipd)</t>
  </si>
  <si>
    <r>
      <t xml:space="preserve">Stroji in aparati z stojelom. rizikom (npr. vse električne naprave </t>
    </r>
    <r>
      <rPr>
        <u val="single"/>
        <sz val="11"/>
        <rFont val="Arial"/>
        <family val="2"/>
      </rPr>
      <t>razen računalnikov</t>
    </r>
    <r>
      <rPr>
        <sz val="11"/>
        <rFont val="Arial"/>
        <family val="2"/>
      </rPr>
      <t>)</t>
    </r>
  </si>
  <si>
    <t>Stacionarni računalniki</t>
  </si>
  <si>
    <t>Prenosni računalniki</t>
  </si>
  <si>
    <t>Drobni inventar</t>
  </si>
  <si>
    <t>Knjige, knjiž. gradivo</t>
  </si>
  <si>
    <t>Št. zaposlenih</t>
  </si>
  <si>
    <t>64 + 24 + 1 = 89</t>
  </si>
  <si>
    <t>OPOMBA 1</t>
  </si>
  <si>
    <t>OPOMBA 2</t>
  </si>
  <si>
    <t>OPOMBA 3:</t>
  </si>
  <si>
    <t xml:space="preserve">RAZČLENITEV VREDNOSTI PO LOKACIAH </t>
  </si>
  <si>
    <t xml:space="preserve">Enota </t>
  </si>
  <si>
    <t>Zgradba m2</t>
  </si>
  <si>
    <t>Leto izgradnje</t>
  </si>
  <si>
    <t>Oprema, stroji in aparati skupaj - BREZ VOZIL</t>
  </si>
  <si>
    <t>1972/1981/2002/2008</t>
  </si>
  <si>
    <t>DOM MARIJE IN MARTE (AMBULANTA)</t>
  </si>
  <si>
    <t>DOM STAREJŠIH OBČANOV LOGATEC (AMBULANTA)</t>
  </si>
  <si>
    <t>OPOMBA 1:  Med vrednost vozil je všteta tudi medicinska oprema, ki je v reševalnih vozilih in je zavarovana v vrednosti vozila.</t>
  </si>
  <si>
    <t>OPOMBA 2:  Všteti računalniki, strežniki in druga račinalniška oprema.</t>
  </si>
  <si>
    <t>OPOMBA 3: podatek vključuje 64 redno zaposlenih (v rednem delovnem razmerju), 24 zaposlenih po podjemni pogodbi, ki se občasno vključujejo v delovni proces in 1 s.p. za zdravstvene storitve</t>
  </si>
  <si>
    <t>VLOM, ROP ZALOGE</t>
  </si>
  <si>
    <t>OPREMA IN ZALOGE</t>
  </si>
  <si>
    <t>ZD LOGATEC</t>
  </si>
  <si>
    <t xml:space="preserve">DOM MARIJE IN MARTE (AMBULANTA) </t>
  </si>
  <si>
    <t>Knjižnica Logatec</t>
  </si>
  <si>
    <t>Logatec</t>
  </si>
  <si>
    <t>Rovte</t>
  </si>
  <si>
    <t>Hotedršica</t>
  </si>
  <si>
    <t>Vrh</t>
  </si>
  <si>
    <r>
      <t xml:space="preserve">          </t>
    </r>
    <r>
      <rPr>
        <b/>
        <sz val="11"/>
        <rFont val="Calibri"/>
        <family val="2"/>
      </rPr>
      <t xml:space="preserve">   II.  </t>
    </r>
    <r>
      <rPr>
        <sz val="11"/>
        <rFont val="Calibri"/>
        <family val="2"/>
      </rPr>
      <t xml:space="preserve">               </t>
    </r>
  </si>
  <si>
    <r>
      <rPr>
        <b/>
        <sz val="11"/>
        <rFont val="Calibri"/>
        <family val="2"/>
      </rPr>
      <t xml:space="preserve">Oprema, stroji, aparati </t>
    </r>
    <r>
      <rPr>
        <b/>
        <u val="single"/>
        <sz val="11"/>
        <rFont val="Calibri"/>
        <family val="2"/>
      </rPr>
      <t xml:space="preserve">skupaj </t>
    </r>
    <r>
      <rPr>
        <sz val="11"/>
        <rFont val="Calibri"/>
        <family val="2"/>
      </rPr>
      <t>(vsebuje vrednosti od II.A do II.F)</t>
    </r>
  </si>
  <si>
    <r>
      <t xml:space="preserve">Stroji in aparati z stojelom. rizikom (npr. vse električne naprave </t>
    </r>
    <r>
      <rPr>
        <u val="single"/>
        <sz val="11"/>
        <rFont val="Calibri"/>
        <family val="2"/>
      </rPr>
      <t>razen računalnikov</t>
    </r>
    <r>
      <rPr>
        <sz val="11"/>
        <rFont val="Calibri"/>
        <family val="2"/>
      </rPr>
      <t>)</t>
    </r>
  </si>
  <si>
    <t>DODATNE NEVARNOSTI IN VLOM</t>
  </si>
  <si>
    <t>SKUPAJ</t>
  </si>
  <si>
    <t xml:space="preserve">vključeno v podatku enote Logatec </t>
  </si>
  <si>
    <t>Vrednost zgradbe skupaj (EUR)</t>
  </si>
  <si>
    <t>Vrednost zgradbe (EUR)</t>
  </si>
  <si>
    <t>1975,1981 PRIZIDEK, 2004 PRIZIDEK RAZ.ST.,2009 PRIZIDEK PRED.ST.</t>
  </si>
  <si>
    <t>OŠ ROVTE</t>
  </si>
  <si>
    <t>POŠ VRH SV. TREH KRALJEV</t>
  </si>
  <si>
    <t>OŠ 8 TALCEV LOGATEC</t>
  </si>
  <si>
    <t>7163 m2</t>
  </si>
  <si>
    <t>OŠ LAZE</t>
  </si>
  <si>
    <t>564 m2</t>
  </si>
  <si>
    <t>VRTEC KURIRČEK</t>
  </si>
  <si>
    <t>VRTEC KURIRČEK LOG.</t>
  </si>
  <si>
    <t>Zgradba VREDNOST</t>
  </si>
  <si>
    <t>CENTRAL.VRTEC 1281 m2</t>
  </si>
  <si>
    <t>HOTEDRŠICA</t>
  </si>
  <si>
    <t>ROVTE  189 m2</t>
  </si>
  <si>
    <t>TABOR  569 m2</t>
  </si>
  <si>
    <t>TIČNICA</t>
  </si>
  <si>
    <t>LAZE</t>
  </si>
  <si>
    <t>POD KOŠEM</t>
  </si>
  <si>
    <t>Vrednost nepremičnin</t>
  </si>
  <si>
    <t>STANOVANJA V LASTI OBČINE</t>
  </si>
  <si>
    <t>Naslov</t>
  </si>
  <si>
    <t>ID št.</t>
  </si>
  <si>
    <t>Št. stan.</t>
  </si>
  <si>
    <t>Etaža</t>
  </si>
  <si>
    <t>Pov.</t>
  </si>
  <si>
    <t>Klet</t>
  </si>
  <si>
    <t>Pov. skupaj</t>
  </si>
  <si>
    <t>Leto</t>
  </si>
  <si>
    <t>Vrednost (€)</t>
  </si>
  <si>
    <t>točkovanje</t>
  </si>
  <si>
    <t>PAVŠIČEVA ULICA 20</t>
  </si>
  <si>
    <t>11.E</t>
  </si>
  <si>
    <t>PAVŠIČEVA ULICA 24</t>
  </si>
  <si>
    <t>53.E</t>
  </si>
  <si>
    <t>10.E</t>
  </si>
  <si>
    <t>54.E</t>
  </si>
  <si>
    <t>PAVŠIČEVA ULICA 26 A</t>
  </si>
  <si>
    <t>1.E</t>
  </si>
  <si>
    <t>PAVŠIČEVA ULICA 34</t>
  </si>
  <si>
    <t>15.E</t>
  </si>
  <si>
    <t>TOVARNIŠKA 12</t>
  </si>
  <si>
    <t>6.E</t>
  </si>
  <si>
    <t>TOVARNIŠKA 12F</t>
  </si>
  <si>
    <t>8.E</t>
  </si>
  <si>
    <t>TOVARNIŠKA 12 G</t>
  </si>
  <si>
    <t>TOVARNIŠKA 12 I</t>
  </si>
  <si>
    <t>43.E</t>
  </si>
  <si>
    <t>26.E</t>
  </si>
  <si>
    <t>TOVARNIŠKA 12 J</t>
  </si>
  <si>
    <t>23.E</t>
  </si>
  <si>
    <t>TOVARNIŠKA 14</t>
  </si>
  <si>
    <t>18.E</t>
  </si>
  <si>
    <t>20.E</t>
  </si>
  <si>
    <t>19.E</t>
  </si>
  <si>
    <t>TOVARNIŠKA 18</t>
  </si>
  <si>
    <t>14.E</t>
  </si>
  <si>
    <t>5.E</t>
  </si>
  <si>
    <t>4.E</t>
  </si>
  <si>
    <t>TOVARNIŠKA 22 A</t>
  </si>
  <si>
    <t>TOVARNIŠKA 24</t>
  </si>
  <si>
    <t>32.E</t>
  </si>
  <si>
    <t>1,60+5,88</t>
  </si>
  <si>
    <t>33.E</t>
  </si>
  <si>
    <t>1,71+4,12</t>
  </si>
  <si>
    <t>31.E</t>
  </si>
  <si>
    <t>2,03+5,80</t>
  </si>
  <si>
    <t>JAČKA 2</t>
  </si>
  <si>
    <t>2.E</t>
  </si>
  <si>
    <t>JAČKA 2 B</t>
  </si>
  <si>
    <t>9.E</t>
  </si>
  <si>
    <t>ROVTE 89 A</t>
  </si>
  <si>
    <t>13.E</t>
  </si>
  <si>
    <t>12.E</t>
  </si>
  <si>
    <t>PREŠERNOVA 2</t>
  </si>
  <si>
    <t>5D;5S</t>
  </si>
  <si>
    <t>1,02+0,80</t>
  </si>
  <si>
    <t>PREŠERNOVA 8</t>
  </si>
  <si>
    <t>STARA CESTA 10</t>
  </si>
  <si>
    <t>S-4</t>
  </si>
  <si>
    <t>K-2</t>
  </si>
  <si>
    <t>S-5</t>
  </si>
  <si>
    <t>S-3</t>
  </si>
  <si>
    <t>K-1</t>
  </si>
  <si>
    <t>TRŽAŠKA CESTA 105</t>
  </si>
  <si>
    <t>7.E</t>
  </si>
  <si>
    <t>PAVŠIČEVA 40</t>
  </si>
  <si>
    <t>Parkirišče 13m²</t>
  </si>
  <si>
    <t>65,705,54</t>
  </si>
  <si>
    <t>PAVŠIČEVA 40B</t>
  </si>
  <si>
    <t>PAVŠIČEVA 42</t>
  </si>
  <si>
    <t>TRŽAŠKA 44</t>
  </si>
  <si>
    <t>PAVŠIČEVA 30</t>
  </si>
  <si>
    <t>28.E</t>
  </si>
  <si>
    <t>1+2</t>
  </si>
  <si>
    <t>SKUPAJ:</t>
  </si>
  <si>
    <t>Zap. Št.</t>
  </si>
  <si>
    <t>Reg. št.</t>
  </si>
  <si>
    <t>Skupina</t>
  </si>
  <si>
    <t>št. šasije</t>
  </si>
  <si>
    <t>Znamka, model</t>
  </si>
  <si>
    <t>KW</t>
  </si>
  <si>
    <t>NOSILNOST kg</t>
  </si>
  <si>
    <t>Nabavna vrednost</t>
  </si>
  <si>
    <t>Letnik</t>
  </si>
  <si>
    <t>SKADENCA</t>
  </si>
  <si>
    <t>AO</t>
  </si>
  <si>
    <t>AO+</t>
  </si>
  <si>
    <t>AKA</t>
  </si>
  <si>
    <t>OF</t>
  </si>
  <si>
    <t>DELNI aka</t>
  </si>
  <si>
    <t>AVTOASISTENCA</t>
  </si>
  <si>
    <t>NEZGODA</t>
  </si>
  <si>
    <t>PRAVNA ZAŠČITA</t>
  </si>
  <si>
    <t>specialna motorna vozila</t>
  </si>
  <si>
    <t>WV1ZZZ7HZBH099956</t>
  </si>
  <si>
    <t>VW TRANSPORTER+NADGRADNJA+OPREMA / 2,0 TDI</t>
  </si>
  <si>
    <t>132</t>
  </si>
  <si>
    <t>168.425,94 z DDV</t>
  </si>
  <si>
    <t>2011</t>
  </si>
  <si>
    <t>30.12.2012</t>
  </si>
  <si>
    <t>da</t>
  </si>
  <si>
    <t>1%</t>
  </si>
  <si>
    <t>divjad in dom.živali, steklo, svetl.tel in ogledala</t>
  </si>
  <si>
    <t>ne</t>
  </si>
  <si>
    <t>LJ Y4 84J</t>
  </si>
  <si>
    <t>WV1ZZZ7HZ5H032570</t>
  </si>
  <si>
    <t>VOLKSWAGEN+OPREMA / Diesel Kfu 4Motion</t>
  </si>
  <si>
    <t>147.697,40 z DDV</t>
  </si>
  <si>
    <t>2004</t>
  </si>
  <si>
    <t>08.03.2013</t>
  </si>
  <si>
    <t>osebno vozilo</t>
  </si>
  <si>
    <t>2000</t>
  </si>
  <si>
    <t>divjad in dom.živali, parkirišče, steklo</t>
  </si>
  <si>
    <t>LJ J2 752</t>
  </si>
  <si>
    <t>VF1CB05CF26608962</t>
  </si>
  <si>
    <t>RENAULT / II Lim Authentique 1,2 16 V</t>
  </si>
  <si>
    <t>55</t>
  </si>
  <si>
    <t>9.674,00 z DDV</t>
  </si>
  <si>
    <t>2002</t>
  </si>
  <si>
    <t>divjad in dom.živali, steklo, parkirišče, nadomestno vozilo</t>
  </si>
  <si>
    <t>LJ 60 3GD</t>
  </si>
  <si>
    <t>VF1CB0PEG34256717</t>
  </si>
  <si>
    <t>Renault (F) / Clio 1,4 16V Dynamique Confort</t>
  </si>
  <si>
    <t>72</t>
  </si>
  <si>
    <t>10.869,00 z DDV</t>
  </si>
  <si>
    <t>2005</t>
  </si>
  <si>
    <t xml:space="preserve">divjad in dom.živali, steklo, parkirišče, </t>
  </si>
  <si>
    <t>LJ L3 020</t>
  </si>
  <si>
    <t>JSAFJB33V00138171</t>
  </si>
  <si>
    <t>Suzuki (J) / Jimny 1,3 VX</t>
  </si>
  <si>
    <t>59</t>
  </si>
  <si>
    <t>14.177,00 z DDV</t>
  </si>
  <si>
    <t>LJ 20 7VH</t>
  </si>
  <si>
    <t>TSMEYB21S00140778</t>
  </si>
  <si>
    <t>Suzuki (J) / SX4 4x4 1,6 Deluxe</t>
  </si>
  <si>
    <t>79</t>
  </si>
  <si>
    <t>18.490,00 z DDV</t>
  </si>
  <si>
    <t>2006</t>
  </si>
  <si>
    <t>VOZILA ZDRAVSTVENI DOM LOGATEC</t>
  </si>
  <si>
    <t>1997</t>
  </si>
  <si>
    <t>13.336 z DDV</t>
  </si>
  <si>
    <t>570</t>
  </si>
  <si>
    <t>66</t>
  </si>
  <si>
    <r>
      <t>Renault (F) / M</t>
    </r>
    <r>
      <rPr>
        <sz val="11"/>
        <rFont val="Calibri"/>
        <family val="2"/>
      </rPr>
      <t>égane Classic RN 1,6e</t>
    </r>
  </si>
  <si>
    <t>VF1BA0F0G16516114</t>
  </si>
  <si>
    <t>M4 413</t>
  </si>
  <si>
    <t>divjad in dom.živali, steklo, parkirišče, nadomestno, svetl.tel in ogledala</t>
  </si>
  <si>
    <t>2008</t>
  </si>
  <si>
    <t>12.400 brez DDV</t>
  </si>
  <si>
    <t>490</t>
  </si>
  <si>
    <t>74</t>
  </si>
  <si>
    <t>Renault (F) / Clio 1,2 TCE Exception 2</t>
  </si>
  <si>
    <t>VF1BR1P0H40242239</t>
  </si>
  <si>
    <t>LJ KV 630</t>
  </si>
  <si>
    <t>2007</t>
  </si>
  <si>
    <t>27.524 z DDV</t>
  </si>
  <si>
    <t>550</t>
  </si>
  <si>
    <t>96</t>
  </si>
  <si>
    <t>Audi(D) / A4 2,0 ELEGANCE business</t>
  </si>
  <si>
    <t>WAUZZZ8E18A105506</t>
  </si>
  <si>
    <t>LJ 30-3LH</t>
  </si>
  <si>
    <t>2003</t>
  </si>
  <si>
    <t>17.516 z DDV</t>
  </si>
  <si>
    <t>500</t>
  </si>
  <si>
    <t>Renault (F)/ Kangoo 4x4 Privilege 1,9 dCi</t>
  </si>
  <si>
    <t>VF1KCAVAK29746333</t>
  </si>
  <si>
    <t>LJ M1-639</t>
  </si>
  <si>
    <t>25.740 z DDV</t>
  </si>
  <si>
    <t>1088</t>
  </si>
  <si>
    <t>84</t>
  </si>
  <si>
    <t>Renault (F)/ Trafic Kombi 2,0 dCi E2 L1H1P2</t>
  </si>
  <si>
    <t>VF1JLBHB68V306518</t>
  </si>
  <si>
    <t>LJ 27-8EZ</t>
  </si>
  <si>
    <t>13.03.2013</t>
  </si>
  <si>
    <t>25.835 z DDV</t>
  </si>
  <si>
    <t>920</t>
  </si>
  <si>
    <t>Renault (F)/ Master Kombi 2,5 L1H1/3078</t>
  </si>
  <si>
    <t>VF1DAED521822480</t>
  </si>
  <si>
    <t>LJ P6-06E</t>
  </si>
  <si>
    <t>07.06.2013</t>
  </si>
  <si>
    <t>09.09.2013</t>
  </si>
  <si>
    <t>08.08.2013</t>
  </si>
  <si>
    <t>13.12.2013</t>
  </si>
  <si>
    <t>22.08.2013</t>
  </si>
  <si>
    <t>01.09.2013</t>
  </si>
  <si>
    <t>28.08.2013</t>
  </si>
  <si>
    <t>19.11.2013</t>
  </si>
  <si>
    <t>24.11.2013</t>
  </si>
  <si>
    <t>LJ PV-898</t>
  </si>
  <si>
    <t>128</t>
  </si>
  <si>
    <t>LJ GU 303</t>
  </si>
  <si>
    <t>VF1BR140H47547787</t>
  </si>
  <si>
    <t>Renault (F) / Clio 1,2 TCE Avantage</t>
  </si>
  <si>
    <t>76</t>
  </si>
  <si>
    <t>12.690,00 z DDV</t>
  </si>
  <si>
    <t>2012</t>
  </si>
  <si>
    <t>23.07.2013</t>
  </si>
  <si>
    <t>LJ GU 313</t>
  </si>
  <si>
    <t>TMBLC45L6C6056587</t>
  </si>
  <si>
    <t>Škoda (CZ) / Yeti 4x4 2,0 TDI CR DPF Family</t>
  </si>
  <si>
    <t>81</t>
  </si>
  <si>
    <t>22.958,00 z DDV</t>
  </si>
  <si>
    <t>10.08.2013</t>
  </si>
  <si>
    <t>14.400,00 z DDV</t>
  </si>
  <si>
    <t>Renault (F) / Kangoo Oasis 1,2 16 V</t>
  </si>
  <si>
    <t>VF1KCEDEF38274915</t>
  </si>
  <si>
    <t>Osebni avtomobil</t>
  </si>
  <si>
    <t>LJ 12 3NV</t>
  </si>
  <si>
    <t>Vozila vrtec Kurirček</t>
  </si>
  <si>
    <t>II. F</t>
  </si>
  <si>
    <t>Zgradbe skupaj (m2)**</t>
  </si>
  <si>
    <t xml:space="preserve">Zgradbe vrednost skupaj </t>
  </si>
  <si>
    <t>(vnesejo šole in kjižnica:) Knjige, knjiž. gradivo</t>
  </si>
  <si>
    <t>ZALOGE:</t>
  </si>
  <si>
    <t>Enota - lokacija</t>
  </si>
  <si>
    <t>Leto morebitne adaptacije</t>
  </si>
  <si>
    <t>Vrednost zgradbe</t>
  </si>
  <si>
    <t>TIP ZALOG</t>
  </si>
  <si>
    <t>VREDNOST ZALOG</t>
  </si>
  <si>
    <t>1955, 1963, 1966</t>
  </si>
  <si>
    <t>****</t>
  </si>
  <si>
    <t>OPOMBE:</t>
  </si>
  <si>
    <t>**</t>
  </si>
  <si>
    <t>6.848,70 m2 je notranjih površin. Poleg tega ima šola še 400 m2 poti, 10.904 m2 zelenic, 1.200 m2 asfaltnih igrišč ter 100 m2 travnatih igrišč</t>
  </si>
  <si>
    <t>***</t>
  </si>
  <si>
    <t>Menjava oken na stavbi 3 okrog leta 1995, adaptacija strehe na stavbi 2 leta 2001, stavbo 1 se je adaptiralo postopno: 2003 kuhinjo, 2006 streho, 2008 fasado, 2009 notranjost učilnic.</t>
  </si>
  <si>
    <t>LEKAŽA</t>
  </si>
  <si>
    <t>LOKACIJA</t>
  </si>
  <si>
    <t>VIŠJI STROŠKI ČIŠČENJA</t>
  </si>
  <si>
    <t>VDOR METEORNE VODE IZ STREHE</t>
  </si>
  <si>
    <t>UDAREC NEZNANEGA VOZILA  V ZGRADBO</t>
  </si>
  <si>
    <t>INDIREKTNI UDAR STRELE</t>
  </si>
  <si>
    <t>VLOM, ROP GOTOVINE V ČASU MANIPULACIJE</t>
  </si>
  <si>
    <t>VIŠJI STROŠKI POPRAVLA VLOM</t>
  </si>
  <si>
    <t>GRADBENI OBJEKTI</t>
  </si>
  <si>
    <t>ZALOGE</t>
  </si>
  <si>
    <t>AJDOVŠČINA - STAVBE 1,2 IN 3, Cesta 5. Maja 7, 5270 Ajdovščina</t>
  </si>
  <si>
    <t>LOKAVEC, Lokavec 128, 5270 Ajdovščina</t>
  </si>
  <si>
    <t xml:space="preserve"> ZEMELJSKI PLAZ </t>
  </si>
  <si>
    <t>PGD Selo</t>
  </si>
  <si>
    <t>ZAVOD: PROSTOVOLJNO GASILSKO DRUŠTVO SELO, SELO 7, 5262 ČRNIČE</t>
  </si>
  <si>
    <t>1.</t>
  </si>
  <si>
    <t>GASILSKI DOM SELO, Selo 7, 5262 Črniče</t>
  </si>
  <si>
    <t>SMETARSKA NAPRAVA da/ne</t>
  </si>
  <si>
    <t>DELOVNA NAPRAVA da/ne</t>
  </si>
  <si>
    <t>GO8893R</t>
  </si>
  <si>
    <t>SPECIALNO MOTORNO VOZILO</t>
  </si>
  <si>
    <t>MITSUBISHI, PAJERO 2,5 TD Zte Young</t>
  </si>
  <si>
    <t>NE</t>
  </si>
  <si>
    <t>1999</t>
  </si>
  <si>
    <t>01.01.2014</t>
  </si>
  <si>
    <t>DA</t>
  </si>
  <si>
    <t>0 %</t>
  </si>
  <si>
    <t>STROJELOM</t>
  </si>
  <si>
    <t>GOJ5340</t>
  </si>
  <si>
    <t>VOLKSWAGEN, TRANSPORTER Diesel</t>
  </si>
  <si>
    <t>GOCN850</t>
  </si>
  <si>
    <t>DELOVNO VOZILO</t>
  </si>
  <si>
    <t>IVECO DAILY 4X4 55S18DW</t>
  </si>
  <si>
    <t>0%</t>
  </si>
  <si>
    <t>PGD Ajdovščina</t>
  </si>
  <si>
    <t>ZAVOD: PROSTOVOLJNO GASILSKO DRUŠTVO AJDOVŠČINA, TOVARNIŠKA CESTA 3H, 5270 AJDOVŠČINA</t>
  </si>
  <si>
    <t>?</t>
  </si>
  <si>
    <t>ZE8T6041APS504165</t>
  </si>
  <si>
    <t>125</t>
  </si>
  <si>
    <t>MITSUBISHI, L200 PICK UP</t>
  </si>
  <si>
    <t>MMBJNK7401DO13195</t>
  </si>
  <si>
    <t>ZAVOD: GASILSKO REŠEVALNI CENTER AJDOVŠČINA, TOVARNIŠKA CESTA 3H, 5270 AJDOVŠČINA</t>
  </si>
  <si>
    <t>GRC Ajdovščina</t>
  </si>
  <si>
    <t>14+1 za pol.del.čas</t>
  </si>
  <si>
    <t>blago (aparati, nalepke,drugo..)</t>
  </si>
  <si>
    <t>ZGRADBA GASILSKEGA DOMA S PRIZIDKOM, Tovarniška cesta 3H, 5270 Ajdovščina</t>
  </si>
  <si>
    <t>Gasilsko Reševalni Center - gasilski dom Ajdovščina, Tovarniška cesta 3H, 5270 Ajdovščina</t>
  </si>
  <si>
    <t>GOD3014</t>
  </si>
  <si>
    <t>CITROEN, BERLINGO DIESEL 2,0 HDI</t>
  </si>
  <si>
    <t>VF7MFRHYB65850308</t>
  </si>
  <si>
    <t>Nabavna vrednost (brez DDV)</t>
  </si>
  <si>
    <t>RENAULT, TRAFIC DIESEL CBL</t>
  </si>
  <si>
    <t>VF1JLACA56Y127412</t>
  </si>
  <si>
    <t>GO5093C</t>
  </si>
  <si>
    <t xml:space="preserve">MERCEDES, 410 D </t>
  </si>
  <si>
    <t>381931</t>
  </si>
  <si>
    <t>1995</t>
  </si>
  <si>
    <t>GOS9625</t>
  </si>
  <si>
    <t>GO7112R</t>
  </si>
  <si>
    <t>MERCEDES-BENZ, ATEGO 1017</t>
  </si>
  <si>
    <t>38018114638314</t>
  </si>
  <si>
    <t>1981</t>
  </si>
  <si>
    <t>GOD1071</t>
  </si>
  <si>
    <t>MERCEDES, 1523 ATEGO</t>
  </si>
  <si>
    <t>WDB976361K373524</t>
  </si>
  <si>
    <t>GOH6613</t>
  </si>
  <si>
    <t>BREMACH, TRAKE</t>
  </si>
  <si>
    <t>ZCEGR35VA00002422</t>
  </si>
  <si>
    <t>1990</t>
  </si>
  <si>
    <t>GOL5787</t>
  </si>
  <si>
    <t>TAM. 190 T</t>
  </si>
  <si>
    <t>840001044</t>
  </si>
  <si>
    <t>1985</t>
  </si>
  <si>
    <t>GOM9027</t>
  </si>
  <si>
    <t>VOLKSWAGEN, TRANSPORTER 2,5 TDI</t>
  </si>
  <si>
    <t>WV1ZZZ7HZ7HO62565</t>
  </si>
  <si>
    <t>GONE050</t>
  </si>
  <si>
    <t>RENAULT, MIDLUM 280</t>
  </si>
  <si>
    <t>VF644AHM000000840</t>
  </si>
  <si>
    <t xml:space="preserve">MMBJNK740XD036916  </t>
  </si>
  <si>
    <t>WV2ZZZ70Z3H044665</t>
  </si>
  <si>
    <t>ZCFD55D8005743391</t>
  </si>
  <si>
    <t>ZAVOD: LEKARNA AJDOVŠČINA, TOVARNIŠKA CESTA 3E, 5270 AJDOVŠČINA</t>
  </si>
  <si>
    <t>Lekarna Ajdovščina</t>
  </si>
  <si>
    <t>Lekarna Ajdovščina, Tovarniška cesta 3E, 5270 Ajdovščina</t>
  </si>
  <si>
    <t>2004 + 2008</t>
  </si>
  <si>
    <t>Lekarna Vipava, Cesta 18 aprila 18, 5271 Vipava</t>
  </si>
  <si>
    <t>2.</t>
  </si>
  <si>
    <t>GORK214</t>
  </si>
  <si>
    <t>2010</t>
  </si>
  <si>
    <t>BREMACH, T-REX 60Q</t>
  </si>
  <si>
    <t>GOA5251</t>
  </si>
  <si>
    <r>
      <t>0</t>
    </r>
    <r>
      <rPr>
        <strike/>
        <sz val="10"/>
        <rFont val="Calibri"/>
        <family val="2"/>
      </rPr>
      <t>%</t>
    </r>
  </si>
  <si>
    <t>VLOM, ROP GOTOVINE MED PRENOSOM IN PREVOZOM - + RIZIK PROMETNA NESREČA</t>
  </si>
  <si>
    <t xml:space="preserve">VLOM, ROP OPREMA </t>
  </si>
  <si>
    <t>1.1.</t>
  </si>
  <si>
    <t>2.1.</t>
  </si>
  <si>
    <t>ZAVOD: ZDRAVSTVENI DOM AJDOVŠČINA, TOVARNIŠKA CESTA 3, 5270 AJDOVŠČINA</t>
  </si>
  <si>
    <t>Zdravstveni dom Ajdovščina</t>
  </si>
  <si>
    <t>Zdravstveni dom Ajdovščina, Tovarniška cesta 3, 5270 Ajdovščina</t>
  </si>
  <si>
    <t>1971 + 1998</t>
  </si>
  <si>
    <t>Zdravstvena postaja Vipava, Beblerjeva ulica 5, 5271 Vipava</t>
  </si>
  <si>
    <t>21.07.2014</t>
  </si>
  <si>
    <r>
      <t xml:space="preserve">Denar v ognjevarni blagajni v Ajdovščini - Zavarovalna vsota: </t>
    </r>
    <r>
      <rPr>
        <b/>
        <sz val="11"/>
        <color indexed="8"/>
        <rFont val="Calibri"/>
        <family val="2"/>
      </rPr>
      <t>900,00 EUR</t>
    </r>
  </si>
  <si>
    <r>
      <t xml:space="preserve">Denar v ognjevarni blagajni v Vipavi - Zavarovalna vsota: </t>
    </r>
    <r>
      <rPr>
        <b/>
        <sz val="11"/>
        <color indexed="8"/>
        <rFont val="Calibri"/>
        <family val="2"/>
      </rPr>
      <t>400,00 EUR</t>
    </r>
  </si>
  <si>
    <t xml:space="preserve">VLOM, ROP OPREMA, STROJI, APARATI </t>
  </si>
  <si>
    <t>GO2768H</t>
  </si>
  <si>
    <t>OSEBNI AVTOMOBIL</t>
  </si>
  <si>
    <t>RENAULT, CLIO III LIM 1,2 BILLABONG</t>
  </si>
  <si>
    <t>VF1BBCU0538569742</t>
  </si>
  <si>
    <t>01.10.2014</t>
  </si>
  <si>
    <t>GO6051E</t>
  </si>
  <si>
    <t>CITROEN, SAXO LIM 1,0 A</t>
  </si>
  <si>
    <t>VF7SOCDZP57012693</t>
  </si>
  <si>
    <t>GOC7805</t>
  </si>
  <si>
    <t>VF1BBOFBF23898405</t>
  </si>
  <si>
    <t>RENAULT, CLIO II LIM COMFORT</t>
  </si>
  <si>
    <t>GOF9362</t>
  </si>
  <si>
    <t>SUZUKI, IGNIS CONFORT</t>
  </si>
  <si>
    <t>TSMMHY51S00268594</t>
  </si>
  <si>
    <t>GOK4750</t>
  </si>
  <si>
    <t>HYUNDAI, TUCSON Zte</t>
  </si>
  <si>
    <t>KMHJN818P8U841404</t>
  </si>
  <si>
    <t>GOP3321</t>
  </si>
  <si>
    <t>RENAULT, MEGANE BERLINE 1,6</t>
  </si>
  <si>
    <t>VF1BM1ROH39116096</t>
  </si>
  <si>
    <t>GOUL009</t>
  </si>
  <si>
    <t>RENAULT, CLIO 1,2 16V EXPRESSION</t>
  </si>
  <si>
    <t>VF1BBCUO541O76597</t>
  </si>
  <si>
    <t>2009</t>
  </si>
  <si>
    <t>GO A0 335</t>
  </si>
  <si>
    <t>RENAULT, CLIO 1.2. 16V DINAMIQUE</t>
  </si>
  <si>
    <t>VF1BB05CF29930740</t>
  </si>
  <si>
    <t>GONL910</t>
  </si>
  <si>
    <t>RENAULT, CLIO 1.2. 16V BYE BYE</t>
  </si>
  <si>
    <t>VF1BB2L0547550339</t>
  </si>
  <si>
    <t>GORK271</t>
  </si>
  <si>
    <t>RENAULT, CLIO 1,2 16 V STORIA EXPRESSION</t>
  </si>
  <si>
    <t>VF1BB2L0545928389</t>
  </si>
  <si>
    <t>GONN696</t>
  </si>
  <si>
    <t>TOVORNO VOZILO</t>
  </si>
  <si>
    <t>RENAULT, KANGOO EXPRESS MAXI FURGON</t>
  </si>
  <si>
    <t>800</t>
  </si>
  <si>
    <t>VF1FW1HH647719498</t>
  </si>
  <si>
    <t>GOA9112</t>
  </si>
  <si>
    <t>VOLKSWAGEN, TRANSPORTER</t>
  </si>
  <si>
    <t>90</t>
  </si>
  <si>
    <t>WV1ZZZ0Z3H034532</t>
  </si>
  <si>
    <t>poškodbe vozila na parkirišču</t>
  </si>
  <si>
    <t>ZAVOD: LAVRIČEVA KNJIŽNJICA AJDOVŠČINA, CESTA IV. PREKOMORSKE 1, 5270 AJDOVŠČINA</t>
  </si>
  <si>
    <t>Lavričeva knjižnjica Ajdovščina</t>
  </si>
  <si>
    <t>Lavričeva knjižnica Ajdovščina, Cesta IV. Prekomorske 1, 5270 Ajdovščina</t>
  </si>
  <si>
    <t>3.</t>
  </si>
  <si>
    <t>4.</t>
  </si>
  <si>
    <t>Lavričeva knjižnica Ajdovščina, ODDELEK Vipava, Beblerjeva ulica 17, 5271 Vipava</t>
  </si>
  <si>
    <t>Lavričeva knjižnica Ajdovščina, ODDELEK Podnanos, Podnanos 71, 5272 Podnanos</t>
  </si>
  <si>
    <t>Lavričeva knjižnica Ajdovščina, ODDELEK Dobravlje</t>
  </si>
  <si>
    <t>GOH4088</t>
  </si>
  <si>
    <t>OSEBNO VOZILO</t>
  </si>
  <si>
    <t>SEAT, CLX DIESEL</t>
  </si>
  <si>
    <t>47</t>
  </si>
  <si>
    <t>VSSZZZ9KZWR010991</t>
  </si>
  <si>
    <t>1998</t>
  </si>
  <si>
    <t>01.01.2015 (29.03.2015 TEHNIČNI)</t>
  </si>
  <si>
    <t>GOBUKVE</t>
  </si>
  <si>
    <t>MERCEDES BENZ, 1526L</t>
  </si>
  <si>
    <t>SPECIALNO VOZILO - POTUJOČA KNJIŽNICA</t>
  </si>
  <si>
    <t>WDB9702781L623789</t>
  </si>
  <si>
    <t>01.01.2015 (16.08.2015 TEHNIČNI)</t>
  </si>
  <si>
    <t>-</t>
  </si>
  <si>
    <t>ZAVOD: OTROŠKI VRTEC AJDOVŠČINA, POT V ŽAPUŽE 14, 5270 AJDOVŠČINA</t>
  </si>
  <si>
    <r>
      <t xml:space="preserve">Oprema, stroji, aparati </t>
    </r>
    <r>
      <rPr>
        <b/>
        <u val="single"/>
        <sz val="11"/>
        <rFont val="Arial"/>
        <family val="2"/>
      </rPr>
      <t xml:space="preserve">skupaj </t>
    </r>
    <r>
      <rPr>
        <sz val="11"/>
        <rFont val="Arial"/>
        <family val="2"/>
      </rPr>
      <t>(vsebuje vrednosti od II.A do II.F)</t>
    </r>
  </si>
  <si>
    <t>OTROŠKI VRTEC AJDOVŠČINA</t>
  </si>
  <si>
    <t>1999-2011</t>
  </si>
  <si>
    <t>2001-2012</t>
  </si>
  <si>
    <t>PRED.1967</t>
  </si>
  <si>
    <t>POČ.KAPACITETE-ČATEŽ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</si>
  <si>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</si>
  <si>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</si>
  <si>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</si>
  <si>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</si>
  <si>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</si>
  <si>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</si>
  <si>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</si>
  <si>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</si>
  <si>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</si>
  <si>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</si>
  <si>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</si>
  <si>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HUBELJ, Ob Hublju 1, 5270 Ajdovščina</t>
  </si>
  <si>
    <t>RIBNIK, Pot v Žapuže 14, 5270 Ajdovščina</t>
  </si>
  <si>
    <t>VIPAVA, Gradiška cesta 14, 5271 Vipava</t>
  </si>
  <si>
    <t>SELO, Selo 39, 5262 Črniče</t>
  </si>
  <si>
    <t>ČRNIČE, Črniče 43, 5262 Črniče</t>
  </si>
  <si>
    <t>COL, Col 78, 5273 Col</t>
  </si>
  <si>
    <t>POČ.KAPACITETE-KLENOVICA (HRVAŠKA)</t>
  </si>
  <si>
    <t>VIPAVSKI KRIŽ, Vipavski Križ 10, 5270 Ajdovščina</t>
  </si>
  <si>
    <t>VRHPOLJE, Vrhpolje 42, 5271 Vipava</t>
  </si>
  <si>
    <t>BUDANJE, Budanje 24, 5271 Vipava</t>
  </si>
  <si>
    <t>OŠ.DANILA LAKARJA, Cesta 5. maja 7, 5270 Ajdovščina</t>
  </si>
  <si>
    <t>SREDNJA ŠOLA VENO PILON, Cesta 5. maja 12, 5270 Ajdovščina</t>
  </si>
  <si>
    <t>PODNANOS, Podnanos 77, 5272 Podnanos</t>
  </si>
  <si>
    <t>VLOM, ROP ZALOGE (IGRAČE)</t>
  </si>
  <si>
    <t>GO1184R</t>
  </si>
  <si>
    <t>CITROEN, Jumper Turbo Diesel Club 27 C2</t>
  </si>
  <si>
    <t>94</t>
  </si>
  <si>
    <t>VF7232VH216015054</t>
  </si>
  <si>
    <r>
      <t xml:space="preserve">DA             </t>
    </r>
    <r>
      <rPr>
        <sz val="8"/>
        <rFont val="Calibri"/>
        <family val="2"/>
      </rPr>
      <t>(9 SEDEŽEV)</t>
    </r>
  </si>
  <si>
    <t>GOCT775</t>
  </si>
  <si>
    <t>RENAULT, Trafic L2H1P2 H6</t>
  </si>
  <si>
    <t>85</t>
  </si>
  <si>
    <t>VF1JLBHB69Y326215</t>
  </si>
  <si>
    <t>GOR2112</t>
  </si>
  <si>
    <t>PEUGEOT, Boxer Combi Club Diesel Minibus</t>
  </si>
  <si>
    <t>VF3232V4215953751</t>
  </si>
  <si>
    <t>ZAVOD: OSNOVNA ŠOLA COL, COL 35, 5273 COL</t>
  </si>
  <si>
    <t>OSNOVNA ŠOLA COL</t>
  </si>
  <si>
    <t>OŠ Col, Col 35, 5273 Col</t>
  </si>
  <si>
    <t>OŠ Podkraj, Podkraj 9, 5273 Col</t>
  </si>
  <si>
    <t>plin in kurilno olje</t>
  </si>
  <si>
    <t>LEKAŽA    (na dejansko vrednost)</t>
  </si>
  <si>
    <t>OŠ Col, Gotovina v zaklenjenem hranišču - na zavarovalno vsoto 1.000 EUR</t>
  </si>
  <si>
    <t>ZAVOD: OSNOVNA ŠOLA DANILA LOKARJA, CESTA 5. MAJA 7, 5270 AJDOVŠČINA</t>
  </si>
  <si>
    <t>OSNOVNA ŠOLA DANILA LOKARJA AJDOVŠČINA</t>
  </si>
  <si>
    <t>ZAVOD: OŠ DOBRAVLJE, DOBRAVLJE 1, 5263 DOBRAVLJE</t>
  </si>
  <si>
    <t>OSNOVNA ŠOLA DOBRAVLJE</t>
  </si>
  <si>
    <t>Podružnična šola Skrilje</t>
  </si>
  <si>
    <t>Dom krajanov Črniče</t>
  </si>
  <si>
    <t>Adaptacije:</t>
  </si>
  <si>
    <r>
      <rPr>
        <b/>
        <sz val="11"/>
        <color indexed="8"/>
        <rFont val="Calibri"/>
        <family val="2"/>
      </rPr>
      <t>Podružnična šola Šmarje</t>
    </r>
    <r>
      <rPr>
        <sz val="11"/>
        <color indexed="8"/>
        <rFont val="Calibri"/>
        <family val="2"/>
      </rPr>
      <t xml:space="preserve"> </t>
    </r>
  </si>
  <si>
    <t xml:space="preserve">Podružnična šola Črniče </t>
  </si>
  <si>
    <t>leto 2007: zamenjava lesenih oken z aluminijstimi na J strani šole</t>
  </si>
  <si>
    <t>leto 1992: zamenjava oken, obnova kopalnice in sanacija strehe</t>
  </si>
  <si>
    <t>leto 1992: postavitev centralne kurjave na podružnici</t>
  </si>
  <si>
    <t>leto 2009: obnova dekliških sanitarij</t>
  </si>
  <si>
    <t>leto 2010: obnova deških sanitarij</t>
  </si>
  <si>
    <t>leto 2005: ureditev strehe na telovadnici</t>
  </si>
  <si>
    <t>leto 2006: zamenjava oken in vrat na spredni strani šole</t>
  </si>
  <si>
    <t>leto 2005: zamenjava oken na severni strani šole</t>
  </si>
  <si>
    <t>Centralna šola Dobravlje, Dobravlje 1, 5263 Dobravlje</t>
  </si>
  <si>
    <t>Tenis igrišče Dobravlje, Dobravlje 1, 5263 Dobravlje</t>
  </si>
  <si>
    <t>Podružnična šola Skrilje, Skrilje 39, 5263 Dobravlje</t>
  </si>
  <si>
    <t>Podružnična šola Šmarje, Šmarje 48, 5295 Branik</t>
  </si>
  <si>
    <t>Podružnična šola Vrtovin, Vrtovin 74, 5262 Črniče</t>
  </si>
  <si>
    <t>Podružnična šola Vipavski Križ, Vipavski Križ 10, 
5270 Ajdovščina</t>
  </si>
  <si>
    <t>Podružnična šola Črniče, Črniče 27, 5262 Črniče</t>
  </si>
  <si>
    <t>STVARI DELAVCEV IN UČENCEV ???</t>
  </si>
  <si>
    <t>Plin za ogr.</t>
  </si>
  <si>
    <t>OSNOVNA ŠOLA OTLICA</t>
  </si>
  <si>
    <t>OŠ Otlica, Otlica 48, 5270 Ajdovščina</t>
  </si>
  <si>
    <t>OŠ Otlica-Prizidek s telovadnico, Otlica 48, 5270 Ajdovščina</t>
  </si>
  <si>
    <t>Igrala (oprema) na prostem, Otlica 48, 5270 Ajdovščina</t>
  </si>
  <si>
    <t>ZAVOD: OSNOVNA ŠOLA OTLICA, OTLICA 48, 5270 AJDOVŠČINA</t>
  </si>
  <si>
    <t>ZAVOD: OSNOVNA ŠOLA ŠTURJE, BEVKOVA ULICA 22, 5270 AJDOVŠČINA</t>
  </si>
  <si>
    <t>OSNOVNA ŠOLA ŠTURJE</t>
  </si>
  <si>
    <t>OŠ Šturje, Bevkova ulica 22, 5270 Ajdovščina</t>
  </si>
  <si>
    <t>Podružnica Budanje, Budanje 24, 5271 Vipava</t>
  </si>
  <si>
    <t>Atletska steza, Bevkova ulica 22, 5270 Ajdovščina</t>
  </si>
  <si>
    <t>Igrišče, Bevkova ulica 22, 5270 Ajdovščina</t>
  </si>
  <si>
    <t>ZGRADBA</t>
  </si>
  <si>
    <t>OŠ COL - SEZNAM VOZIL</t>
  </si>
  <si>
    <t>GOST551</t>
  </si>
  <si>
    <t>103</t>
  </si>
  <si>
    <t>WV2ZZZ7HZCH049396</t>
  </si>
  <si>
    <t>01.01.2015</t>
  </si>
  <si>
    <t>DA (1+8)</t>
  </si>
  <si>
    <t>DA       (1+8)</t>
  </si>
  <si>
    <t xml:space="preserve">VOLKSWAGEN, Transporter T5 Kombi Diesel 4x4 </t>
  </si>
  <si>
    <t>Nabavna vrednost (z DDV)</t>
  </si>
  <si>
    <t>OŠ DANILA LOKARJA AJDOVŠČINA - SEZNAM VOZIL</t>
  </si>
  <si>
    <t>GOR2166</t>
  </si>
  <si>
    <t>VF1JLBHB67V293596</t>
  </si>
  <si>
    <t>GOSC293</t>
  </si>
  <si>
    <t>DACIA, logan MCV Ambiance 1,6</t>
  </si>
  <si>
    <t>64</t>
  </si>
  <si>
    <t>UU1KSD0F543289568</t>
  </si>
  <si>
    <t>DA       (1+6)</t>
  </si>
  <si>
    <t>SAMOVOZNA KOSILNICA / MTD B 12 ENDURO XL/C</t>
  </si>
  <si>
    <t>DA (CELO VOZILO)</t>
  </si>
  <si>
    <t>OŠ DOBRAVLJE - SEZNAM VOZIL</t>
  </si>
  <si>
    <t>63</t>
  </si>
  <si>
    <t>2001</t>
  </si>
  <si>
    <t>GOK7417</t>
  </si>
  <si>
    <t>PEUGEOT, Partner Kat. XT</t>
  </si>
  <si>
    <t>80</t>
  </si>
  <si>
    <t>VF3GJNFUC95220364</t>
  </si>
  <si>
    <t>DA (1+4)</t>
  </si>
  <si>
    <t>GON5220</t>
  </si>
  <si>
    <t>PEUGEOT, Boxer Combi 333 L2H2 HDI</t>
  </si>
  <si>
    <t>VF3YBAMRB11170788</t>
  </si>
  <si>
    <t>GORK340</t>
  </si>
  <si>
    <t>VOLKSWAGEN, Transporter T5 Kombi Diesel</t>
  </si>
  <si>
    <t>WV2ZZZ7HZCH049355</t>
  </si>
  <si>
    <r>
      <t xml:space="preserve">DA    (4.500 </t>
    </r>
    <r>
      <rPr>
        <sz val="11"/>
        <color indexed="8"/>
        <rFont val="Calibri"/>
        <family val="2"/>
      </rPr>
      <t>€)</t>
    </r>
  </si>
  <si>
    <t>GOST556</t>
  </si>
  <si>
    <t>WV2ZZZ7HZCH047405</t>
  </si>
  <si>
    <t>OŠ OTLICA - SEZNAM VOZIL</t>
  </si>
  <si>
    <t>OŠ ŠTURJE - SEZNAM VOZIL</t>
  </si>
  <si>
    <t>GOKJ245</t>
  </si>
  <si>
    <t>VOLKSWAGEN, Transporter T5 Kombi Diesel 4x4</t>
  </si>
  <si>
    <t>WV2ZZZ7HZCH048791</t>
  </si>
  <si>
    <t>GOLF662</t>
  </si>
  <si>
    <t>VOLKSWAGEN, Polo 1,4 Trendline</t>
  </si>
  <si>
    <t>WVWZZZ6RZAY275930</t>
  </si>
  <si>
    <t>DA       (1+4)</t>
  </si>
  <si>
    <t>ZAVOD: OBČINA AJDOVŠČINA, CESTA 5. MAJA 6, 5270 AJDOVŠČINA</t>
  </si>
  <si>
    <t>OBČINA AJDOVŠČINA</t>
  </si>
  <si>
    <t>m2</t>
  </si>
  <si>
    <t>LETO IZGRADNJE</t>
  </si>
  <si>
    <t>VREDNOST OBJEKTA</t>
  </si>
  <si>
    <t>LETO ADAPTACIJE</t>
  </si>
  <si>
    <t>AJDOVŠČINA</t>
  </si>
  <si>
    <t>Garaža ob občinski stavbi, Cesta 5. maja 6A, 5270 Ajdovščina</t>
  </si>
  <si>
    <t>1.2.</t>
  </si>
  <si>
    <t>2 pisarni v Palah, nad poslovnim prostorom BIK, Cesta IV. Prekomorske 61, 5270 Ajdovščina</t>
  </si>
  <si>
    <t>1.3.</t>
  </si>
  <si>
    <t>Tankovske garaže Pale, Cesta IV. Prekomorske 61, 5270 Ajdovščina</t>
  </si>
  <si>
    <t>1.4.</t>
  </si>
  <si>
    <t>Garaža ob Rizzatijevi vili, Goriška cesta 17, 5270 Ajdovščina</t>
  </si>
  <si>
    <t xml:space="preserve">1.5. </t>
  </si>
  <si>
    <t>Objekt ob starem mlinu (muzej), Goriška cesta 6, 5270 Ajdovščina</t>
  </si>
  <si>
    <t>1.6.</t>
  </si>
  <si>
    <t>1.7.</t>
  </si>
  <si>
    <t>Poslovni prostor - Info točka (stolp), Lokarjev drevored 8, 5270 Ajdovščina</t>
  </si>
  <si>
    <t>1.8.</t>
  </si>
  <si>
    <t>1.9.</t>
  </si>
  <si>
    <t>Dom krajanov Ajdovščina, Prešernova ulica 26, 5270 Ajdovščina</t>
  </si>
  <si>
    <t>Avtobusna postaja na Ribniku (Predel Ajdovščine), smer Vipava</t>
  </si>
  <si>
    <t>Kinodvorana Ajdovščina, Trg prve Slovenske vlade 1, 5270 Ajdovščina</t>
  </si>
  <si>
    <t>Vojašnica S. Kosovela, masivni objekt (P+2) v uporabi KARITAS, Vipavska cesta 11, 5270 Ajdovščina</t>
  </si>
  <si>
    <t>Vojašnica S. Kosovela, masivni objekt (skladišče Civilne Zaščite), Vipavska cesta 11, 5270 Ajdovščina</t>
  </si>
  <si>
    <t>OBČINSKA STAVBA masivne gradbene kategorije, Cesta 5. maja 6A, 5270 Ajdovščina</t>
  </si>
  <si>
    <t>BATUJE</t>
  </si>
  <si>
    <t>Avtobusna postaja Batuje, pritlično poslopje z betonsko streho</t>
  </si>
  <si>
    <t>cca. 9 m2</t>
  </si>
  <si>
    <t>2.2.</t>
  </si>
  <si>
    <t>2.3.</t>
  </si>
  <si>
    <t>Objekt v športnem parku Batuje, Batuje, 5262 Črniče</t>
  </si>
  <si>
    <t>72 m2</t>
  </si>
  <si>
    <t>Dom krajanov Batuje, pritličje bivše OŠ, s pripadajočimi skupnimi deli stavbe (stopnišče, streha), Batuje 5, 5262 Črniče</t>
  </si>
  <si>
    <t>cca. 200 m2</t>
  </si>
  <si>
    <t>BRJE</t>
  </si>
  <si>
    <t>3.1.</t>
  </si>
  <si>
    <t>Avtobusna postaja Brje, pritličen masivni gradbeni objekt z betonsko streho</t>
  </si>
  <si>
    <t>3.2.</t>
  </si>
  <si>
    <t>Dom krajanov Brje, bivša šola v Brjah (lesena streha s korčno kritino, enonadstropna), Brje 53, 5263 Dobravlje</t>
  </si>
  <si>
    <t>BUDANJE</t>
  </si>
  <si>
    <t>4.1.</t>
  </si>
  <si>
    <t>Avtobusna postaja Budanje, kovinske konstrukcije, steklena stena in streha</t>
  </si>
  <si>
    <t>cca. 8m2</t>
  </si>
  <si>
    <t>4.2.</t>
  </si>
  <si>
    <t>Objekt stare šole Budanje, Budanje 37, 5271 Vipava</t>
  </si>
  <si>
    <t>CESTA</t>
  </si>
  <si>
    <t>5.1.</t>
  </si>
  <si>
    <t>Avtobusna postaja Cesta, pritličen masivni gradbeni objekt z betonsko streho</t>
  </si>
  <si>
    <t>5.2.</t>
  </si>
  <si>
    <t>Prostori KS Cesta (v pritličju), Cesta 21, 5270 Ajdovščina</t>
  </si>
  <si>
    <t>cca. 80 m2</t>
  </si>
  <si>
    <t>COL</t>
  </si>
  <si>
    <t>6.1.</t>
  </si>
  <si>
    <t>Prostori Krajevne Skupnosti Col, 1 nadstrošje nad pošto, enonadstropen gradbeni objekt z leseno streho in korčno kritino, Col 78, 5273 Col</t>
  </si>
  <si>
    <t>15 m2</t>
  </si>
  <si>
    <t>ČAVEN + AJDOVŠČINA</t>
  </si>
  <si>
    <t>7.1.</t>
  </si>
  <si>
    <t>Radijska postaja RT 1000 MP, linearni ojačevalec Discovery 144 Mhz, letnik 2006, linearni ojačevalec Discovery 432 Mhz, letnik 2006</t>
  </si>
  <si>
    <t>ČRNIČE</t>
  </si>
  <si>
    <t>8.1.</t>
  </si>
  <si>
    <t>Avtobusna postaja Črniče, kovinske konstrukcije - smer Nova Gorica - Ajdovščina</t>
  </si>
  <si>
    <t>8.2.</t>
  </si>
  <si>
    <t>Avtobusna postaja Črniče, kovinske konstrukcije - smer Ajdovščina - Nova Gorica</t>
  </si>
  <si>
    <t>8.3.</t>
  </si>
  <si>
    <t>Pritlična masivna zgradba v kateri se nahaja pošta s čakalnico (17x6m) in nadstreškom</t>
  </si>
  <si>
    <t>cca 102 m2</t>
  </si>
  <si>
    <t/>
  </si>
  <si>
    <t>DOBRAVLJE</t>
  </si>
  <si>
    <t>9.1.</t>
  </si>
  <si>
    <t>Avtobusna postaja Dobravlje (smer Ajdovščina), z betonsko streho</t>
  </si>
  <si>
    <t>cca 15 m2</t>
  </si>
  <si>
    <t>9.2.</t>
  </si>
  <si>
    <t>Avtobusna postaja Dobravlje (smer Nova Gorica), z betonsko streho</t>
  </si>
  <si>
    <t>9.3.</t>
  </si>
  <si>
    <t>Kulturni dom Dobravlje, Dobravlje 34A, 5263 Dobravlje</t>
  </si>
  <si>
    <t>DOLENJE</t>
  </si>
  <si>
    <t>10.1.</t>
  </si>
  <si>
    <t>Avtobusna postaja Dolenje, pritličen masiven gradbeni objekt z betonsko streho</t>
  </si>
  <si>
    <t>DOLGA POLJANA</t>
  </si>
  <si>
    <t>11.1.</t>
  </si>
  <si>
    <t>Avtobusna postaja Dolga Poljana, pritličen masiven gradbeni objekt z betonsko streho, smer Vipava - Ajdovščina</t>
  </si>
  <si>
    <t>11.2.</t>
  </si>
  <si>
    <t>Prostori KS Dolga Poljana, Dolga Poljana 17, 5271 Vipava</t>
  </si>
  <si>
    <t>GABERJE</t>
  </si>
  <si>
    <t>12.1.</t>
  </si>
  <si>
    <t>Dom krajanov Gaberje, masiven gradbeni objket, Gaberje 37, 6222 Štanjel</t>
  </si>
  <si>
    <t>GOJAČE</t>
  </si>
  <si>
    <t>13.01.</t>
  </si>
  <si>
    <t>Avtobusna postaja Gojače, masiven objekt z betonsko streho</t>
  </si>
  <si>
    <t>13.02.</t>
  </si>
  <si>
    <t>Dom krajanov Gojače - Malovše, enonadstropno poslopje, Gojače 48, 5262 Črniče</t>
  </si>
  <si>
    <t>KAMNJE</t>
  </si>
  <si>
    <t>14.1.</t>
  </si>
  <si>
    <t>Dom krajanov Kamnje (bivša šola v Kamnjah - lesena streha s korčno kritino, dvonadstropna), Kamnje 61, 5263 Dobravlje</t>
  </si>
  <si>
    <t>cca. 400 m2</t>
  </si>
  <si>
    <t>KOVK</t>
  </si>
  <si>
    <t>15.1.</t>
  </si>
  <si>
    <t>Stara šola Kovk (taborniški dom)</t>
  </si>
  <si>
    <t>16.</t>
  </si>
  <si>
    <t>LOKAVEC</t>
  </si>
  <si>
    <t>16.1.</t>
  </si>
  <si>
    <t>Avtobusna postaja na brodu, pritličen masiven gradbeni objekt z betonsko streho</t>
  </si>
  <si>
    <t>16.2.</t>
  </si>
  <si>
    <t>Večnamenska dvorana, Lokavec 126A, 5270 Ajdovščina</t>
  </si>
  <si>
    <t>17.</t>
  </si>
  <si>
    <t>MALE ŽABLJE</t>
  </si>
  <si>
    <t>17.1.</t>
  </si>
  <si>
    <t xml:space="preserve">Avtobusna postaja Male Žablje, pritličen masiven gradbeni objekt z betonsko streho, </t>
  </si>
  <si>
    <t>18.</t>
  </si>
  <si>
    <t>MALOVŠE</t>
  </si>
  <si>
    <t>18.1.</t>
  </si>
  <si>
    <t>Avtobusna postaja Malovše, pritličen masiven gradbeni objekt z betonsko streho</t>
  </si>
  <si>
    <t>cca. 18 m2</t>
  </si>
  <si>
    <t>19.</t>
  </si>
  <si>
    <t>OTLICA</t>
  </si>
  <si>
    <t>19.1.</t>
  </si>
  <si>
    <t>Dvorana s prostori KS na Otlici, enonadstropni gradbeni objekt z leseno streho in pločevinasto kritino) Otlica 47, 5270 Ajdovščina</t>
  </si>
  <si>
    <t>20.</t>
  </si>
  <si>
    <t>PLANINA</t>
  </si>
  <si>
    <t>20.1.</t>
  </si>
  <si>
    <t>Avtobusna postaja Planina (Gorenja vas), pritličen masiven gradbeni objekt z betonsko streho</t>
  </si>
  <si>
    <t>20.2.</t>
  </si>
  <si>
    <t>Avtobusna postaja Planina (Marci), pritličen masiven gradbeni objekt z betonsko streho</t>
  </si>
  <si>
    <t>20.3.</t>
  </si>
  <si>
    <t>Avtobusna postaja Planina (Štrancarji), pritličen masiven gradbeni objekt z betonsko streho</t>
  </si>
  <si>
    <t>20.4.</t>
  </si>
  <si>
    <t>Dom krajanov Planina, Planina 58, 5270 Ajdovščina</t>
  </si>
  <si>
    <t>21.</t>
  </si>
  <si>
    <t>PODKRAJ</t>
  </si>
  <si>
    <t>21.1.</t>
  </si>
  <si>
    <t>Prostori KS v Podkraju (gradbeni objekt z leseno streho, salonitna kritina), Podkraj 27A, 5273 Col</t>
  </si>
  <si>
    <t>cca. 130 m2</t>
  </si>
  <si>
    <t>22.</t>
  </si>
  <si>
    <t>PREDMEJA</t>
  </si>
  <si>
    <t>22.1.</t>
  </si>
  <si>
    <t>Avtobusna postaja Predmeja - pri dvorani, lesen pritličen objekt</t>
  </si>
  <si>
    <t>22.2.</t>
  </si>
  <si>
    <t>Avtobusna postaja Predmeja - na Klečetu, lesen pritličen objekt</t>
  </si>
  <si>
    <t>22.3.</t>
  </si>
  <si>
    <t>Stari hotel na Predmeji (večnadstropni gradbeni objekt, lesena streha, azbestna valovita kritina), Predmeja 93, 5270 Ajdovščina</t>
  </si>
  <si>
    <t>cca. 876 m2</t>
  </si>
  <si>
    <t>22.4.</t>
  </si>
  <si>
    <t>Dom krajanov Predmeja, (enonadstropna zgradba), Predmeja 93A, 5270 Ajdovščina</t>
  </si>
  <si>
    <t>cca. 150 m2</t>
  </si>
  <si>
    <t>23.</t>
  </si>
  <si>
    <t>SELO</t>
  </si>
  <si>
    <t>23.1.</t>
  </si>
  <si>
    <t>Selo - Dve pritlični avtobusni postaji masivne gradnje z betonsko streho ob obeh straneh ceste</t>
  </si>
  <si>
    <t>23.2.</t>
  </si>
  <si>
    <t>Kulturni dom Selo (masivni objekt s prizidkom), Selo 39A, 5262 Črniče</t>
  </si>
  <si>
    <t>24.</t>
  </si>
  <si>
    <t>STOMAŽ</t>
  </si>
  <si>
    <t>24.1.</t>
  </si>
  <si>
    <t>Dom krajanov Stomaž (prostor KS v pritličju in 1. nadstropju), Stomaž 36, 5263 Dobravlje</t>
  </si>
  <si>
    <t>25.</t>
  </si>
  <si>
    <t>ŠMARJE</t>
  </si>
  <si>
    <t>25.1.</t>
  </si>
  <si>
    <t>Avtobusna postaja Šmarje (kovinske konstrukcije), pri Osnovni Šoli</t>
  </si>
  <si>
    <t>26.</t>
  </si>
  <si>
    <t>USTJE</t>
  </si>
  <si>
    <t>26.1.</t>
  </si>
  <si>
    <t>Prostori KS Ustje (prostor v bivši šoli Ustje), Ustje 70, 5270 Ajdovščina</t>
  </si>
  <si>
    <t>27.</t>
  </si>
  <si>
    <t>VELIKE ŽABLJE</t>
  </si>
  <si>
    <t>27.1.</t>
  </si>
  <si>
    <t>Avtobusna postaja Velike Žablje, pritličen masiven gradbeni objekt z betonsko streho</t>
  </si>
  <si>
    <t>27.2.</t>
  </si>
  <si>
    <t>27.3.</t>
  </si>
  <si>
    <t>Športna dvorana, Velike Žablje 88A, 5263 Dobravlje</t>
  </si>
  <si>
    <t>Prizidek k športni dvorani (v katerih je tudi prostor KS Žablje), Velike Žablje 88A, 5263 Dobravlje</t>
  </si>
  <si>
    <t>28.</t>
  </si>
  <si>
    <t>VIPAVSKI KRIŽ</t>
  </si>
  <si>
    <t>28.1.</t>
  </si>
  <si>
    <t>Avtobusna postaja na Kukovžah, pritličen masiven gradbeni objekt z betonsko streho</t>
  </si>
  <si>
    <t>28.2.</t>
  </si>
  <si>
    <t>Dvorana, Vipavski Križ 8, 5270 Ajdovščina</t>
  </si>
  <si>
    <t>29.</t>
  </si>
  <si>
    <t>VRTOVČE</t>
  </si>
  <si>
    <t>29.1.</t>
  </si>
  <si>
    <t>Avtobusna postaja Vrtovče, pritličen masivni gradbeni objekt z betonsko streho</t>
  </si>
  <si>
    <t>30.</t>
  </si>
  <si>
    <t>VRTOVIN</t>
  </si>
  <si>
    <t>30.1.</t>
  </si>
  <si>
    <t xml:space="preserve">Avtobusna postaja Vrtovin, pritličen masivni gradbeni objekt </t>
  </si>
  <si>
    <t>30.2.</t>
  </si>
  <si>
    <t>Večnamenska dvorana s prizidkom (prostori KS), Vrtovin 76, 5262 Črniče</t>
  </si>
  <si>
    <t>31.</t>
  </si>
  <si>
    <t>ŽAPUŽE</t>
  </si>
  <si>
    <t>31.1.</t>
  </si>
  <si>
    <t xml:space="preserve">Avtobusna postaja Andlovec, pritličen masivni gradbeni objekt </t>
  </si>
  <si>
    <t>31.2.</t>
  </si>
  <si>
    <t>Dom krajanov, Žapuže 10, 5270 Ajdovščina</t>
  </si>
  <si>
    <t>OBČINA AJDOVŠČINA - SEZNAM VOZIL</t>
  </si>
  <si>
    <t>GOC7037</t>
  </si>
  <si>
    <t>HYUNDAI, Galloper TD Zte GL</t>
  </si>
  <si>
    <t>73</t>
  </si>
  <si>
    <t>KMXKPE1CP1U428454</t>
  </si>
  <si>
    <r>
      <t xml:space="preserve">DA - VITEL VREDNOST 752 </t>
    </r>
    <r>
      <rPr>
        <sz val="10"/>
        <color indexed="8"/>
        <rFont val="Calibri"/>
        <family val="2"/>
      </rPr>
      <t>€</t>
    </r>
  </si>
  <si>
    <t>GOF9321</t>
  </si>
  <si>
    <t>VOLKSWAGEN, Golf V diesel Lim 1,9 TDI Trend</t>
  </si>
  <si>
    <t>WVWZZZ1KZW020882</t>
  </si>
  <si>
    <t>GOJ7181</t>
  </si>
  <si>
    <t>CITROEN, C5 Lim 2,0 HDI Exlusive</t>
  </si>
  <si>
    <t>100</t>
  </si>
  <si>
    <t>VF7RCRHR676615155</t>
  </si>
  <si>
    <t>PRIKLOPNO VOZILO</t>
  </si>
  <si>
    <t>JOLLY, Caravan</t>
  </si>
  <si>
    <t>1040</t>
  </si>
  <si>
    <t>H0001300050001809</t>
  </si>
  <si>
    <t>OBČINA AJDOVŠČINA - SEZNAM PLOVIL</t>
  </si>
  <si>
    <t>KP-1781</t>
  </si>
  <si>
    <t>MOTORNO PLOVILO</t>
  </si>
  <si>
    <t>GUMAR GUMI ČOLN, CRB 380</t>
  </si>
  <si>
    <t>18,37</t>
  </si>
  <si>
    <t>NAJVIŠJA HITROST</t>
  </si>
  <si>
    <t>10 NM/h</t>
  </si>
  <si>
    <t>1007030</t>
  </si>
  <si>
    <t>05.12.2014</t>
  </si>
  <si>
    <t>Zavarovanje odgovornosti lastnika vodnega plovila</t>
  </si>
  <si>
    <t>Kasko zavarovanje vodnega plovila</t>
  </si>
  <si>
    <t>Odbitna franšiza</t>
  </si>
  <si>
    <t>2%</t>
  </si>
  <si>
    <t>DODATNE NEVARNOSTI</t>
  </si>
  <si>
    <t>zavarovanje stroškov dviganja potopljenega plovila, zavarovanje v času prevozov po kopnem</t>
  </si>
  <si>
    <t>Teritorialne meje kritja</t>
  </si>
  <si>
    <t>Jadransko morje</t>
  </si>
  <si>
    <t>Motor</t>
  </si>
  <si>
    <t>Tovarniška številka motorja</t>
  </si>
  <si>
    <t>YAMAHA, F25 AES / 1 (zunanji oz. izvenkrmni)</t>
  </si>
  <si>
    <t>PGD SELO - SEZNAM VOZIL</t>
  </si>
  <si>
    <t>PGD AJDOVŠČINA - SEZNAM VOZIL</t>
  </si>
  <si>
    <t>GRC AJDOVŠČINA - SEZNAM VOZIL</t>
  </si>
  <si>
    <t>ZDRAVSTVENI DOM AJDOVŠČINA - SEZNAM VOZIL</t>
  </si>
  <si>
    <t>KNJIŽNICA AJDOVŠČINA - SEZNAM VOZIL</t>
  </si>
  <si>
    <t>VRTEC AJDOVŠČINA - SEZNAM VOZIL</t>
  </si>
  <si>
    <t xml:space="preserve"> kraja</t>
  </si>
  <si>
    <t>kraja</t>
  </si>
  <si>
    <t>kraja, steklo, zunanja svetlobna telesa in ogledala, divjad in domače živali</t>
  </si>
  <si>
    <t xml:space="preserve"> kraja, parkirišče</t>
  </si>
  <si>
    <t xml:space="preserve">kraja, </t>
  </si>
  <si>
    <t xml:space="preserve"> kraja,  nadomestno vozilo</t>
  </si>
  <si>
    <t>kraja,  nadomestno vozilo</t>
  </si>
  <si>
    <t>kraja,  nadomestno vozilo, divjad in domače živali, parkirišče, steklo</t>
  </si>
  <si>
    <t xml:space="preserve"> kraja,   divjad in domače živali, parkirišče, steklo</t>
  </si>
  <si>
    <t>kraja,   divjad in domače živali, parkirišče, steklo</t>
  </si>
  <si>
    <t>nadomestno vozilo, divjad in domače živali, parkirišče, steklo, zunanja svetlobna telesa in ogledala</t>
  </si>
  <si>
    <t xml:space="preserve"> kraja,  nadomestno vozilo, divjad in domače živali, parkirišče, steklo</t>
  </si>
  <si>
    <t>kraja,  nadomestno vozilo, divjad in domače živali, parkirišče, steklo, zunanja svetlobna telesa in ogledala</t>
  </si>
  <si>
    <t xml:space="preserve"> kraja,  nadomestno vozilo, divjad in domače živali, parkirišče, steklo, zunanja svetlobna telesa in ogledala</t>
  </si>
  <si>
    <t xml:space="preserve">kraja,  nadomestno vozilo, divjad in domače živali, parkirišče, steklo, </t>
  </si>
  <si>
    <t>40 *</t>
  </si>
  <si>
    <t>* 40 je operativnih gasilcev</t>
  </si>
  <si>
    <t>Prostori PGD Ajdovščina, Tovarniška cesta 3H, 5270 Ajdovščina</t>
  </si>
  <si>
    <t>50*</t>
  </si>
  <si>
    <t>*50 je operativnih gasilcev</t>
  </si>
  <si>
    <t xml:space="preserve">Vozila, za katere se sklepa zavarovanje strojeloma, imajo strojelomno zavarovanje neprekinjeno sklenjeno od nabave </t>
  </si>
  <si>
    <t xml:space="preserve">Vozilo, za katero se sklepa zavarovanje strojeloma, ima strojelomno zavarovanje neprekinjeno sklenjeno od nabave </t>
  </si>
  <si>
    <t>ZAVOD: RAZVOJNA AGENCIJA ROD, GREGORČIČEVA ULICA 20, 5270 AJDOVŠČINA</t>
  </si>
  <si>
    <t>Razvojna agencija ROD</t>
  </si>
  <si>
    <t xml:space="preserve">RAZČLENITEV VREDNOSTI PO LOKACIJAH </t>
  </si>
  <si>
    <t>Razvojna agencija ROD, Gregorčičeva ulica 20, 5270 Ajdovščina, 1. nadstropje</t>
  </si>
  <si>
    <t>NAZIV OS</t>
  </si>
  <si>
    <t>NV</t>
  </si>
  <si>
    <t>OV</t>
  </si>
  <si>
    <t>SV</t>
  </si>
  <si>
    <t>SEZNAM STROJEV, APARATOV IN NAPRAV, KI SE STROJELOMNO ZAVARUJEJO</t>
  </si>
  <si>
    <t>Multifunkcijska naprava XEROX WORKCENTRE 7120</t>
  </si>
  <si>
    <t>I5 SSD 60</t>
  </si>
  <si>
    <t>NET INTEL CORE I5</t>
  </si>
  <si>
    <t>HP DOCKING STATION 90W</t>
  </si>
  <si>
    <t xml:space="preserve">DATUM NABAVE </t>
  </si>
  <si>
    <t xml:space="preserve">zdravnstveni materiali  </t>
  </si>
  <si>
    <t xml:space="preserve">3. </t>
  </si>
  <si>
    <t>Dom starejših občanov Ajdovščina, Ulica Milana Klemenčiča 1, 5270 Ajdovščina</t>
  </si>
  <si>
    <t>Pristan Vipava</t>
  </si>
  <si>
    <t xml:space="preserve"> Ajdovščina</t>
  </si>
  <si>
    <t>Vipava</t>
  </si>
  <si>
    <t>zap.št.</t>
  </si>
  <si>
    <t>naziv</t>
  </si>
  <si>
    <t>202464</t>
  </si>
  <si>
    <t>RAČUNALNIK HP COM 6000</t>
  </si>
  <si>
    <t>202470</t>
  </si>
  <si>
    <t>202472</t>
  </si>
  <si>
    <t>202473</t>
  </si>
  <si>
    <t>MONITOR LCD</t>
  </si>
  <si>
    <t>202475</t>
  </si>
  <si>
    <t>202483</t>
  </si>
  <si>
    <t>202484</t>
  </si>
  <si>
    <t>TISKALNIK HP LJ P1566</t>
  </si>
  <si>
    <t>202486</t>
  </si>
  <si>
    <t>202492</t>
  </si>
  <si>
    <t>202493</t>
  </si>
  <si>
    <t>202498</t>
  </si>
  <si>
    <t>202499</t>
  </si>
  <si>
    <t>202504</t>
  </si>
  <si>
    <t>202512</t>
  </si>
  <si>
    <t>202513</t>
  </si>
  <si>
    <t xml:space="preserve">TISKALNIK HP OFICEJET </t>
  </si>
  <si>
    <t>202517</t>
  </si>
  <si>
    <t>202522</t>
  </si>
  <si>
    <t>202523</t>
  </si>
  <si>
    <t>202526</t>
  </si>
  <si>
    <t>202529</t>
  </si>
  <si>
    <t>202530</t>
  </si>
  <si>
    <t>TISKALNIK HP LASEJET P</t>
  </si>
  <si>
    <t>202531</t>
  </si>
  <si>
    <t>202535</t>
  </si>
  <si>
    <t>202540</t>
  </si>
  <si>
    <t>202543</t>
  </si>
  <si>
    <t>202544</t>
  </si>
  <si>
    <t>202545</t>
  </si>
  <si>
    <t>202546</t>
  </si>
  <si>
    <t>202548</t>
  </si>
  <si>
    <t>SERVER ML350</t>
  </si>
  <si>
    <t>202551</t>
  </si>
  <si>
    <t>202553</t>
  </si>
  <si>
    <t>32.</t>
  </si>
  <si>
    <t>202559</t>
  </si>
  <si>
    <t>RAČUNALNIK HP 8100EL</t>
  </si>
  <si>
    <t>33.</t>
  </si>
  <si>
    <t>202560</t>
  </si>
  <si>
    <t>34.</t>
  </si>
  <si>
    <t>202561</t>
  </si>
  <si>
    <t>35.</t>
  </si>
  <si>
    <t>202562</t>
  </si>
  <si>
    <t>36.</t>
  </si>
  <si>
    <t>202585</t>
  </si>
  <si>
    <t>OMARA KOMUNIKACIJSKA</t>
  </si>
  <si>
    <t>37.</t>
  </si>
  <si>
    <t>202596</t>
  </si>
  <si>
    <t>TISKALNIK MREŽNI HP 20</t>
  </si>
  <si>
    <t>38.</t>
  </si>
  <si>
    <t>202597</t>
  </si>
  <si>
    <t>TISKALNIK GX 430T</t>
  </si>
  <si>
    <t>39.</t>
  </si>
  <si>
    <t>202598</t>
  </si>
  <si>
    <t>40.</t>
  </si>
  <si>
    <t>202599</t>
  </si>
  <si>
    <t>41.</t>
  </si>
  <si>
    <t>202653</t>
  </si>
  <si>
    <t>PORT SWITCH 24/10 AT</t>
  </si>
  <si>
    <t>42.</t>
  </si>
  <si>
    <t>202671</t>
  </si>
  <si>
    <t>KOMUNIKACIJSKI STREŽNI</t>
  </si>
  <si>
    <t>43.</t>
  </si>
  <si>
    <t>202685</t>
  </si>
  <si>
    <t>KONVERTERE HIPATH AP</t>
  </si>
  <si>
    <t>44.</t>
  </si>
  <si>
    <t>202691</t>
  </si>
  <si>
    <t>45.</t>
  </si>
  <si>
    <t>202692</t>
  </si>
  <si>
    <t>46.</t>
  </si>
  <si>
    <t>202693</t>
  </si>
  <si>
    <t>47.</t>
  </si>
  <si>
    <t>202694</t>
  </si>
  <si>
    <t>RAČUNALNIK HP P3400</t>
  </si>
  <si>
    <t>48.</t>
  </si>
  <si>
    <t>202695</t>
  </si>
  <si>
    <t>49.</t>
  </si>
  <si>
    <t>202696</t>
  </si>
  <si>
    <t>50.</t>
  </si>
  <si>
    <t>202697</t>
  </si>
  <si>
    <t>51.</t>
  </si>
  <si>
    <t>202698</t>
  </si>
  <si>
    <t>52.</t>
  </si>
  <si>
    <t>202699</t>
  </si>
  <si>
    <t>ČITALEC ROČNI LASERSKI</t>
  </si>
  <si>
    <t>53.</t>
  </si>
  <si>
    <t>202703</t>
  </si>
  <si>
    <t>TISKALNIK HP P1566</t>
  </si>
  <si>
    <t>54.</t>
  </si>
  <si>
    <t>202704</t>
  </si>
  <si>
    <t>55.</t>
  </si>
  <si>
    <t>202705</t>
  </si>
  <si>
    <t>56.</t>
  </si>
  <si>
    <t>202706</t>
  </si>
  <si>
    <t>57.</t>
  </si>
  <si>
    <t>202707</t>
  </si>
  <si>
    <t>58.</t>
  </si>
  <si>
    <t>202708</t>
  </si>
  <si>
    <t>SKENER  HP</t>
  </si>
  <si>
    <t>59.</t>
  </si>
  <si>
    <t>202709</t>
  </si>
  <si>
    <t>RAČUNALNIK HP 6200</t>
  </si>
  <si>
    <t>60.</t>
  </si>
  <si>
    <t>202710</t>
  </si>
  <si>
    <t>61.</t>
  </si>
  <si>
    <t>202711</t>
  </si>
  <si>
    <t>62.</t>
  </si>
  <si>
    <t>202716</t>
  </si>
  <si>
    <t>63.</t>
  </si>
  <si>
    <t>202719</t>
  </si>
  <si>
    <t>SERVER LABORATORIJ</t>
  </si>
  <si>
    <t>64.</t>
  </si>
  <si>
    <t>202727</t>
  </si>
  <si>
    <t>RAČUNALNIK HP 8200</t>
  </si>
  <si>
    <t>65.</t>
  </si>
  <si>
    <t>202728</t>
  </si>
  <si>
    <t>66.</t>
  </si>
  <si>
    <t>202729</t>
  </si>
  <si>
    <t>67.</t>
  </si>
  <si>
    <t>202730</t>
  </si>
  <si>
    <t>68.</t>
  </si>
  <si>
    <t>202731</t>
  </si>
  <si>
    <t>TISKALNIK HP LJ 1606</t>
  </si>
  <si>
    <t>69.</t>
  </si>
  <si>
    <t>202732</t>
  </si>
  <si>
    <t>70.</t>
  </si>
  <si>
    <t>202739</t>
  </si>
  <si>
    <t>71.</t>
  </si>
  <si>
    <t>202740</t>
  </si>
  <si>
    <t>72.</t>
  </si>
  <si>
    <t>202741</t>
  </si>
  <si>
    <t>73.</t>
  </si>
  <si>
    <t>202742</t>
  </si>
  <si>
    <t>TISKALNIK HP LJ1606</t>
  </si>
  <si>
    <t>74.</t>
  </si>
  <si>
    <t>202752</t>
  </si>
  <si>
    <t>STIKALO POE 24</t>
  </si>
  <si>
    <t>75.</t>
  </si>
  <si>
    <t>202753</t>
  </si>
  <si>
    <t>STIKALO POE 48</t>
  </si>
  <si>
    <t>76.</t>
  </si>
  <si>
    <t>202754</t>
  </si>
  <si>
    <t>77.</t>
  </si>
  <si>
    <t>202759</t>
  </si>
  <si>
    <t>78.</t>
  </si>
  <si>
    <t>202760</t>
  </si>
  <si>
    <t>79.</t>
  </si>
  <si>
    <t>202782</t>
  </si>
  <si>
    <t>TISKALNIK ČRTNE KODE</t>
  </si>
  <si>
    <t>80.</t>
  </si>
  <si>
    <t>202783</t>
  </si>
  <si>
    <t>81.</t>
  </si>
  <si>
    <t>202784</t>
  </si>
  <si>
    <t>SERVER PORTNI 8</t>
  </si>
  <si>
    <t>82.</t>
  </si>
  <si>
    <t>202788</t>
  </si>
  <si>
    <t>83.</t>
  </si>
  <si>
    <t>202789</t>
  </si>
  <si>
    <t>84.</t>
  </si>
  <si>
    <t>KOMUNIKACIJSKA OMARA</t>
  </si>
  <si>
    <t>85.</t>
  </si>
  <si>
    <t>MODEM</t>
  </si>
  <si>
    <t>86.</t>
  </si>
  <si>
    <t>87.</t>
  </si>
  <si>
    <t>SERVER</t>
  </si>
  <si>
    <t>88.</t>
  </si>
  <si>
    <t>MODEN</t>
  </si>
  <si>
    <t>89.</t>
  </si>
  <si>
    <t>USMERJEVALNIK CISCO</t>
  </si>
  <si>
    <t>90.</t>
  </si>
  <si>
    <t>91.</t>
  </si>
  <si>
    <t xml:space="preserve">SUPRSTAC PORT </t>
  </si>
  <si>
    <t>92.</t>
  </si>
  <si>
    <t>93.</t>
  </si>
  <si>
    <t>SERVER RAČUNOVODSTVO</t>
  </si>
  <si>
    <t>94.</t>
  </si>
  <si>
    <t>SERVER ZA ISOZ 21</t>
  </si>
  <si>
    <t>95.</t>
  </si>
  <si>
    <t>STICALO CATALYST 24</t>
  </si>
  <si>
    <t>96.</t>
  </si>
  <si>
    <t>ROUTER USMERJEVALNIK</t>
  </si>
  <si>
    <t>97.</t>
  </si>
  <si>
    <t>STIKALO CATALYST 48</t>
  </si>
  <si>
    <t>98.</t>
  </si>
  <si>
    <t>STIKALO CATALYST 24</t>
  </si>
  <si>
    <t>99.</t>
  </si>
  <si>
    <t>POŽARNA PREGRADA IPS</t>
  </si>
  <si>
    <t>100.</t>
  </si>
  <si>
    <t>101.</t>
  </si>
  <si>
    <t>skupaj</t>
  </si>
  <si>
    <t>PRENOSNI RAČUNALNIKI</t>
  </si>
  <si>
    <t>202509</t>
  </si>
  <si>
    <t>RAČUNALNIK PRENOSNI HP</t>
  </si>
  <si>
    <t>202511</t>
  </si>
  <si>
    <t>202564</t>
  </si>
  <si>
    <t>SKUPAJ RAČUNALNIKI</t>
  </si>
  <si>
    <t>SKUPAJ OSTALA RAČUNALNIŠKA OPREMA</t>
  </si>
  <si>
    <t>Inventarna številka</t>
  </si>
  <si>
    <t>SEZNAM RAČUNALNIKOV IN RAČUNALNIŠKE OPREME</t>
  </si>
  <si>
    <t>GOKV012</t>
  </si>
  <si>
    <t>WV1ZZZ7HZDH050600</t>
  </si>
  <si>
    <t>2013</t>
  </si>
  <si>
    <t>01.10.2015</t>
  </si>
  <si>
    <t>GOSN400</t>
  </si>
  <si>
    <t>NISSAN, NOTE 1, 16V VISIA</t>
  </si>
  <si>
    <t>SJNFAAE11U2208696</t>
  </si>
  <si>
    <t>ELKO (OGREVANJE - kurilno olje)</t>
  </si>
  <si>
    <t>Lavričeva knjižnjica Ajdovščina, Cesta IV. Prekomorske 1, 5270 Ajdovščina</t>
  </si>
  <si>
    <t>Oddelek Vipava, Beblerjeva ulica 17, 5271 Vipava</t>
  </si>
  <si>
    <t>TIP ZALOG (zaloge knjig)</t>
  </si>
  <si>
    <t>Potujoča knjižnica (GO-BUKVE)</t>
  </si>
  <si>
    <t>1902, 1277</t>
  </si>
  <si>
    <t>267 m2</t>
  </si>
  <si>
    <t>816 +   prizidek 46</t>
  </si>
  <si>
    <t>236 m2</t>
  </si>
  <si>
    <t>276 pritličje + 61,70 nadstropje</t>
  </si>
  <si>
    <t>Masivna zgradba - prosori sodišča, Gregorčičeva 28, 5270 Ajdovščina</t>
  </si>
  <si>
    <t>2012 (streha)</t>
  </si>
  <si>
    <t>1930, 1960</t>
  </si>
  <si>
    <t>cca 1923</t>
  </si>
  <si>
    <t>cca 1985 notranjost prostorov v letih 2007-2010</t>
  </si>
  <si>
    <t>v letu 2013 bo izvedena adaptacija</t>
  </si>
  <si>
    <t xml:space="preserve">1970 v letu 2013 nova fasada </t>
  </si>
  <si>
    <t>streha 1998</t>
  </si>
  <si>
    <t xml:space="preserve"> cca 1900</t>
  </si>
  <si>
    <t>cca 1983</t>
  </si>
  <si>
    <t>cca 1985</t>
  </si>
  <si>
    <t>1998-2006</t>
  </si>
  <si>
    <t>2012 streha</t>
  </si>
  <si>
    <t>prenova v letu 2005</t>
  </si>
  <si>
    <t>dvorana 2007     prizidek 2010</t>
  </si>
  <si>
    <t>med 1948-1952</t>
  </si>
  <si>
    <t>notranjost 2006-2010</t>
  </si>
  <si>
    <t>cca 1930</t>
  </si>
  <si>
    <t>po letu 2000</t>
  </si>
  <si>
    <t>cca 1950</t>
  </si>
  <si>
    <t>1.10.</t>
  </si>
  <si>
    <t>1.11.</t>
  </si>
  <si>
    <t>1.12.</t>
  </si>
  <si>
    <t>1.13.</t>
  </si>
  <si>
    <t>1.14.</t>
  </si>
  <si>
    <t>26.2.</t>
  </si>
  <si>
    <t>VEČNAMENSKI OBJEKT NA USTJAH</t>
  </si>
  <si>
    <t xml:space="preserve">145 + 87 I.nadstropje </t>
  </si>
  <si>
    <t>100,000,00</t>
  </si>
  <si>
    <t>4.3.</t>
  </si>
  <si>
    <t>DVORANA S PROSTORI KS V BUDANJAH</t>
  </si>
  <si>
    <t>dvorana 326 + prostori KS 150</t>
  </si>
  <si>
    <t>2009 - prostori KS, dvorana iz l. 1948 s prenovo stehe l.2000 ter prenovo dvorane v l. 2009</t>
  </si>
  <si>
    <t xml:space="preserve"> divjad in domače živali, parkirišče, steklo, </t>
  </si>
  <si>
    <t>ZAVOD: LJUDSKA UNIVERZA AJDOVŠČINA, CESTA 5. MAJA 14, 5270 AJDOVŠČINA</t>
  </si>
  <si>
    <t>Ljudska univerza Ajdovščina</t>
  </si>
  <si>
    <t>SEZNAM RAČUNALNIKOV IN RAČUNALNIŠKE OPREME, KI SE ZAVARUJE</t>
  </si>
  <si>
    <t>inv. št.</t>
  </si>
  <si>
    <t>naziv os</t>
  </si>
  <si>
    <t>pričetek am</t>
  </si>
  <si>
    <t>0005076</t>
  </si>
  <si>
    <t>TISKALNIK HP LJ P3015dn - vložišče</t>
  </si>
  <si>
    <t>2013/08</t>
  </si>
  <si>
    <t>0004966</t>
  </si>
  <si>
    <t>TISKALNIK HP OJ 6700 PREMIUM</t>
  </si>
  <si>
    <t>2012/12</t>
  </si>
  <si>
    <t>0004815</t>
  </si>
  <si>
    <t>REGISTRATOR DELOVNEGA ČASA BREZKONTAKTNI</t>
  </si>
  <si>
    <t>0004739</t>
  </si>
  <si>
    <t>SERVER NADZORNI</t>
  </si>
  <si>
    <t>2012/01</t>
  </si>
  <si>
    <t>0004731</t>
  </si>
  <si>
    <t>KAMERA OTROŠKO IGRIŠČE VIPAVSKI KRIŽ</t>
  </si>
  <si>
    <t>2012/07</t>
  </si>
  <si>
    <t>0004462</t>
  </si>
  <si>
    <t>TISKALNIK SAMSUNG LASERSKI ML-1670/XEU</t>
  </si>
  <si>
    <t>2011/12</t>
  </si>
  <si>
    <t>0004457</t>
  </si>
  <si>
    <t>STREŽNIK WINDOWS 2008 ST.</t>
  </si>
  <si>
    <t>0004190</t>
  </si>
  <si>
    <t>TISKALNIK SAMSUNG LASERSKI ML-3310D - TIC Pale</t>
  </si>
  <si>
    <t>2011/09</t>
  </si>
  <si>
    <t>0004158</t>
  </si>
  <si>
    <t>KAMERA - zunaj na objektu Gregorčičeva 17</t>
  </si>
  <si>
    <t>2011/06</t>
  </si>
  <si>
    <t>0004154</t>
  </si>
  <si>
    <t>SKENER FUJITSU FI-6230</t>
  </si>
  <si>
    <t>0004153</t>
  </si>
  <si>
    <t>STIKALO PORTNO 48-mestno LINKSYS</t>
  </si>
  <si>
    <t>0004152</t>
  </si>
  <si>
    <t>TISKALNIK HP LJ P2055d - Mojca B., Martina F.</t>
  </si>
  <si>
    <t>0004151</t>
  </si>
  <si>
    <t>MONITOR LG W2442PE-BF - Boštjan K.</t>
  </si>
  <si>
    <t>0003956</t>
  </si>
  <si>
    <t>KAMERA AXIS P1346</t>
  </si>
  <si>
    <t>2011/02</t>
  </si>
  <si>
    <t>0003955</t>
  </si>
  <si>
    <t>KAMERA AXIS 221</t>
  </si>
  <si>
    <t>0003783</t>
  </si>
  <si>
    <t>MONITOR SAMSUNG LCD 2494HM - Anja J.</t>
  </si>
  <si>
    <t>2010/12</t>
  </si>
  <si>
    <t>0003599</t>
  </si>
  <si>
    <t>MONITOR SAMSUNG LCD 2243NW - Velike Žablje</t>
  </si>
  <si>
    <t>2010/05</t>
  </si>
  <si>
    <t>0003581</t>
  </si>
  <si>
    <t>KAMERA AXIS 211-Rizzatova vila</t>
  </si>
  <si>
    <t>2010/06</t>
  </si>
  <si>
    <t>0003576</t>
  </si>
  <si>
    <t>MONITOR LG W2353V</t>
  </si>
  <si>
    <t>0003575</t>
  </si>
  <si>
    <t>MONITOR LG W2353V - Vida Š.</t>
  </si>
  <si>
    <t>0003569</t>
  </si>
  <si>
    <t>TISKALNIK HP LJ P3015dn</t>
  </si>
  <si>
    <t>2010/02</t>
  </si>
  <si>
    <t>0003568</t>
  </si>
  <si>
    <t>TISKLANIK HP LJ P2055dn</t>
  </si>
  <si>
    <t>0003567</t>
  </si>
  <si>
    <t>TISKALNIK HP LJ P2055dn</t>
  </si>
  <si>
    <t>0002517</t>
  </si>
  <si>
    <t>ČITALEC ČRTNE KODE METROLOGIC(Anja)</t>
  </si>
  <si>
    <t>2009/05</t>
  </si>
  <si>
    <t>0002516</t>
  </si>
  <si>
    <t>ČITALEC ČRTNE KODE METROLOGIC(Mateja)</t>
  </si>
  <si>
    <t>0002515</t>
  </si>
  <si>
    <t>TISKALNIK HP OJ K5400N - brizgalni</t>
  </si>
  <si>
    <t>0002360</t>
  </si>
  <si>
    <t>MONITOR SAMSUNG LCD 17</t>
  </si>
  <si>
    <t>2009/01</t>
  </si>
  <si>
    <t>0002314</t>
  </si>
  <si>
    <t>TISKALNIK HP DJ 6940</t>
  </si>
  <si>
    <t>0002302</t>
  </si>
  <si>
    <t>2008/04</t>
  </si>
  <si>
    <t>0002282</t>
  </si>
  <si>
    <t>TISKALNIK HP LJP2015D</t>
  </si>
  <si>
    <t>2008/03</t>
  </si>
  <si>
    <t>0002236</t>
  </si>
  <si>
    <t>VIDEOTOP  EPSON VELIKE ŽABLJE</t>
  </si>
  <si>
    <t>2008/12</t>
  </si>
  <si>
    <t>0002052</t>
  </si>
  <si>
    <t>SERVER - KAMERA</t>
  </si>
  <si>
    <t>2007/07</t>
  </si>
  <si>
    <t>0002050</t>
  </si>
  <si>
    <t>KAMERA OTR.IGRIŠČE OB RIZZATOVI VILI</t>
  </si>
  <si>
    <t>2007/12</t>
  </si>
  <si>
    <t>0002049</t>
  </si>
  <si>
    <t>OPREMA - KAMERA OŠ. AJDOVŠČINA</t>
  </si>
  <si>
    <t>2007/06</t>
  </si>
  <si>
    <t>0002048</t>
  </si>
  <si>
    <t>OPREMA - VIDEOKAMERA LAVRIČEV TRG</t>
  </si>
  <si>
    <t>0001991</t>
  </si>
  <si>
    <t>KAMERA VIDEO STREŽNIK</t>
  </si>
  <si>
    <t>2005/09</t>
  </si>
  <si>
    <t>0001990</t>
  </si>
  <si>
    <t>KAMERA MM IP - INTELLINET</t>
  </si>
  <si>
    <t>0001989</t>
  </si>
  <si>
    <t>0001986</t>
  </si>
  <si>
    <t>TISKALNIK HP LASERJET 1320</t>
  </si>
  <si>
    <t>0001985</t>
  </si>
  <si>
    <t>TISKALNIK HP DESKJET TIC</t>
  </si>
  <si>
    <t>2005/03</t>
  </si>
  <si>
    <t>0001907</t>
  </si>
  <si>
    <t>TISKALNIK HP DESIGNJET 500 - PLOTER</t>
  </si>
  <si>
    <t>2004/09</t>
  </si>
  <si>
    <t>0001901</t>
  </si>
  <si>
    <t>TISKALNIK HP DESK JET 5652 - Vili D.</t>
  </si>
  <si>
    <t>2004/04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</si>
</sst>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[Red]\-#,##0\ &quot;€&quot;"/>
    <numFmt numFmtId="165" formatCode="_-* #,##0.00\ _€_-;\-* #,##0.00\ _€_-;_-* &quot;-&quot;??\ _€_-;_-@_-"/>
    <numFmt numFmtId="166" formatCode="#,##0.0"/>
    <numFmt numFmtId="167" formatCode="#,##0.00\ &quot;€&quot;"/>
    <numFmt numFmtId="168" formatCode="_-* #,##0\ _€_-;\-* #,##0\ _€_-;_-* &quot;-&quot;??\ _€_-;_-@_-"/>
    <numFmt numFmtId="169" formatCode="#,###,##0.00"/>
    <numFmt numFmtId="170" formatCode="dd\.mm\.yyyy"/>
  </numFmts>
  <fonts count="55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11"/>
      <color indexed="40"/>
      <name val="Calibri"/>
      <family val="2"/>
    </font>
    <font>
      <b/>
      <i/>
      <u val="single"/>
      <sz val="14"/>
      <color indexed="8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3" fontId="0" fillId="0" borderId="17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4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" fontId="11" fillId="0" borderId="17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3" fontId="0" fillId="0" borderId="17" xfId="0" applyNumberFormat="1" applyFont="1" applyBorder="1" applyAlignment="1">
      <alignment horizontal="center"/>
    </xf>
    <xf numFmtId="168" fontId="0" fillId="0" borderId="10" xfId="58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0" fontId="0" fillId="0" borderId="20" xfId="0" applyFill="1" applyBorder="1" applyAlignment="1">
      <alignment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4" fontId="21" fillId="0" borderId="22" xfId="0" applyNumberFormat="1" applyFont="1" applyBorder="1" applyAlignment="1">
      <alignment vertical="top" wrapText="1"/>
    </xf>
    <xf numFmtId="0" fontId="22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4" fontId="22" fillId="0" borderId="25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25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" fontId="3" fillId="0" borderId="28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2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top"/>
    </xf>
    <xf numFmtId="0" fontId="26" fillId="24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4" fontId="3" fillId="0" borderId="38" xfId="0" applyNumberFormat="1" applyFont="1" applyBorder="1" applyAlignment="1">
      <alignment horizontal="center" vertical="top"/>
    </xf>
    <xf numFmtId="4" fontId="3" fillId="0" borderId="36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4" fontId="3" fillId="0" borderId="4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41" xfId="0" applyNumberFormat="1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37" xfId="0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vertical="top"/>
    </xf>
    <xf numFmtId="4" fontId="26" fillId="0" borderId="40" xfId="0" applyNumberFormat="1" applyFont="1" applyBorder="1" applyAlignment="1">
      <alignment horizontal="center" vertical="top"/>
    </xf>
    <xf numFmtId="4" fontId="26" fillId="0" borderId="4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1" fillId="0" borderId="17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" fontId="26" fillId="0" borderId="40" xfId="0" applyNumberFormat="1" applyFont="1" applyBorder="1" applyAlignment="1">
      <alignment horizontal="center" vertical="center"/>
    </xf>
    <xf numFmtId="4" fontId="26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49" fontId="3" fillId="24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3" fontId="8" fillId="0" borderId="46" xfId="0" applyNumberFormat="1" applyFont="1" applyBorder="1" applyAlignment="1">
      <alignment/>
    </xf>
    <xf numFmtId="0" fontId="8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3" fontId="8" fillId="0" borderId="46" xfId="0" applyNumberFormat="1" applyFont="1" applyBorder="1" applyAlignment="1">
      <alignment horizontal="center" wrapText="1"/>
    </xf>
    <xf numFmtId="3" fontId="11" fillId="0" borderId="46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0" fontId="8" fillId="0" borderId="46" xfId="0" applyFont="1" applyBorder="1" applyAlignment="1">
      <alignment/>
    </xf>
    <xf numFmtId="3" fontId="11" fillId="0" borderId="48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48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49" fontId="3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top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4" fontId="0" fillId="0" borderId="0" xfId="0" applyNumberForma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center" vertical="top"/>
    </xf>
    <xf numFmtId="3" fontId="0" fillId="0" borderId="17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3" fontId="8" fillId="0" borderId="48" xfId="0" applyNumberFormat="1" applyFont="1" applyBorder="1" applyAlignment="1">
      <alignment horizontal="center" wrapText="1"/>
    </xf>
    <xf numFmtId="3" fontId="11" fillId="0" borderId="49" xfId="0" applyNumberFormat="1" applyFont="1" applyBorder="1" applyAlignment="1">
      <alignment/>
    </xf>
    <xf numFmtId="3" fontId="30" fillId="25" borderId="49" xfId="0" applyNumberFormat="1" applyFont="1" applyFill="1" applyBorder="1" applyAlignment="1">
      <alignment wrapText="1"/>
    </xf>
    <xf numFmtId="4" fontId="8" fillId="0" borderId="49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26" fillId="0" borderId="4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26" fillId="0" borderId="26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26" fillId="0" borderId="50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26" fillId="0" borderId="3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2" fillId="0" borderId="53" xfId="0" applyFont="1" applyBorder="1" applyAlignment="1">
      <alignment horizontal="center"/>
    </xf>
    <xf numFmtId="14" fontId="32" fillId="0" borderId="54" xfId="0" applyNumberFormat="1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14" fontId="32" fillId="0" borderId="56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" fontId="6" fillId="0" borderId="38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32" fillId="0" borderId="4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4" fontId="32" fillId="0" borderId="15" xfId="0" applyNumberFormat="1" applyFont="1" applyFill="1" applyBorder="1" applyAlignment="1">
      <alignment horizontal="center"/>
    </xf>
    <xf numFmtId="170" fontId="32" fillId="0" borderId="42" xfId="0" applyNumberFormat="1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32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9" fontId="32" fillId="0" borderId="15" xfId="0" applyNumberFormat="1" applyFont="1" applyFill="1" applyBorder="1" applyAlignment="1">
      <alignment horizontal="center"/>
    </xf>
    <xf numFmtId="170" fontId="32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6" fillId="0" borderId="40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8" fillId="0" borderId="4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vertical="top"/>
    </xf>
    <xf numFmtId="4" fontId="8" fillId="0" borderId="4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" fontId="26" fillId="0" borderId="18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6" fillId="0" borderId="42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3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4" fillId="0" borderId="0" xfId="0" applyFont="1" applyAlignment="1">
      <alignment/>
    </xf>
    <xf numFmtId="0" fontId="36" fillId="0" borderId="10" xfId="0" applyFont="1" applyFill="1" applyBorder="1" applyAlignment="1">
      <alignment/>
    </xf>
    <xf numFmtId="169" fontId="36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69" fontId="36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169" fontId="38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1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1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26" fillId="0" borderId="4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4" fontId="11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3" fillId="0" borderId="4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 vertical="center"/>
    </xf>
    <xf numFmtId="4" fontId="35" fillId="0" borderId="59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0" borderId="60" xfId="0" applyFont="1" applyFill="1" applyBorder="1" applyAlignment="1">
      <alignment horizontal="center" vertical="top" wrapText="1"/>
    </xf>
    <xf numFmtId="4" fontId="3" fillId="0" borderId="28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6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4" fontId="3" fillId="0" borderId="59" xfId="0" applyNumberFormat="1" applyFont="1" applyFill="1" applyBorder="1" applyAlignment="1">
      <alignment horizontal="center" vertical="top"/>
    </xf>
    <xf numFmtId="4" fontId="3" fillId="0" borderId="60" xfId="0" applyNumberFormat="1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65" xfId="0" applyNumberFormat="1" applyFont="1" applyFill="1" applyBorder="1" applyAlignment="1">
      <alignment horizontal="center" vertical="top"/>
    </xf>
    <xf numFmtId="4" fontId="1" fillId="0" borderId="66" xfId="0" applyNumberFormat="1" applyFont="1" applyFill="1" applyBorder="1" applyAlignment="1">
      <alignment horizontal="center" vertical="top"/>
    </xf>
    <xf numFmtId="4" fontId="1" fillId="0" borderId="67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41" xfId="0" applyNumberFormat="1" applyFont="1" applyFill="1" applyBorder="1" applyAlignment="1">
      <alignment horizontal="center" vertical="top"/>
    </xf>
    <xf numFmtId="4" fontId="1" fillId="0" borderId="68" xfId="0" applyNumberFormat="1" applyFont="1" applyFill="1" applyBorder="1" applyAlignment="1">
      <alignment horizontal="center" vertical="top"/>
    </xf>
    <xf numFmtId="4" fontId="1" fillId="0" borderId="69" xfId="0" applyNumberFormat="1" applyFont="1" applyFill="1" applyBorder="1" applyAlignment="1">
      <alignment horizontal="center" vertical="top"/>
    </xf>
    <xf numFmtId="0" fontId="1" fillId="0" borderId="66" xfId="0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center" vertical="top"/>
    </xf>
    <xf numFmtId="4" fontId="1" fillId="0" borderId="53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42" xfId="0" applyNumberFormat="1" applyFont="1" applyFill="1" applyBorder="1" applyAlignment="1">
      <alignment horizontal="center" vertical="top"/>
    </xf>
    <xf numFmtId="4" fontId="1" fillId="0" borderId="4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71" xfId="0" applyNumberFormat="1" applyFont="1" applyFill="1" applyBorder="1" applyAlignment="1">
      <alignment horizontal="center" vertical="top"/>
    </xf>
    <xf numFmtId="4" fontId="1" fillId="0" borderId="5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40" xfId="0" applyNumberFormat="1" applyFont="1" applyFill="1" applyBorder="1" applyAlignment="1">
      <alignment horizontal="center" vertical="top"/>
    </xf>
    <xf numFmtId="4" fontId="2" fillId="0" borderId="53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top" wrapText="1"/>
    </xf>
    <xf numFmtId="16" fontId="1" fillId="0" borderId="7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" fontId="1" fillId="0" borderId="72" xfId="0" applyNumberFormat="1" applyFont="1" applyFill="1" applyBorder="1" applyAlignment="1">
      <alignment horizontal="center" vertical="top"/>
    </xf>
    <xf numFmtId="0" fontId="1" fillId="0" borderId="7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55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73" xfId="0" applyNumberFormat="1" applyFont="1" applyFill="1" applyBorder="1" applyAlignment="1">
      <alignment horizontal="center" vertical="top"/>
    </xf>
    <xf numFmtId="4" fontId="1" fillId="0" borderId="44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center" vertical="top"/>
    </xf>
    <xf numFmtId="4" fontId="1" fillId="0" borderId="74" xfId="0" applyNumberFormat="1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4" fontId="1" fillId="0" borderId="6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19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4" fontId="2" fillId="0" borderId="44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4" fontId="2" fillId="0" borderId="74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center" vertical="top"/>
    </xf>
    <xf numFmtId="0" fontId="37" fillId="0" borderId="3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/>
    </xf>
    <xf numFmtId="4" fontId="37" fillId="0" borderId="38" xfId="0" applyNumberFormat="1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" fillId="0" borderId="36" xfId="0" applyFont="1" applyFill="1" applyBorder="1" applyAlignment="1">
      <alignment horizontal="center" vertical="top" wrapText="1"/>
    </xf>
    <xf numFmtId="4" fontId="1" fillId="0" borderId="69" xfId="0" applyNumberFormat="1" applyFont="1" applyFill="1" applyBorder="1" applyAlignment="1">
      <alignment horizontal="center" vertical="top" wrapText="1"/>
    </xf>
    <xf numFmtId="4" fontId="1" fillId="0" borderId="54" xfId="0" applyNumberFormat="1" applyFont="1" applyFill="1" applyBorder="1" applyAlignment="1">
      <alignment horizontal="center" vertical="top" wrapText="1"/>
    </xf>
    <xf numFmtId="4" fontId="1" fillId="0" borderId="71" xfId="0" applyNumberFormat="1" applyFont="1" applyFill="1" applyBorder="1" applyAlignment="1">
      <alignment horizontal="center" vertical="top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4" fontId="0" fillId="25" borderId="10" xfId="0" applyNumberFormat="1" applyFill="1" applyBorder="1" applyAlignment="1">
      <alignment horizontal="center"/>
    </xf>
    <xf numFmtId="3" fontId="39" fillId="25" borderId="64" xfId="0" applyNumberFormat="1" applyFont="1" applyFill="1" applyBorder="1" applyAlignment="1">
      <alignment horizontal="center" wrapText="1"/>
    </xf>
    <xf numFmtId="4" fontId="0" fillId="25" borderId="33" xfId="0" applyNumberForma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69" fontId="20" fillId="0" borderId="0" xfId="0" applyNumberFormat="1" applyFont="1" applyAlignment="1">
      <alignment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2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wrapText="1"/>
    </xf>
    <xf numFmtId="0" fontId="0" fillId="0" borderId="47" xfId="0" applyBorder="1" applyAlignment="1">
      <alignment vertical="center"/>
    </xf>
    <xf numFmtId="0" fontId="8" fillId="0" borderId="48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0" borderId="7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4" fontId="26" fillId="0" borderId="59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4" fontId="8" fillId="0" borderId="77" xfId="0" applyNumberFormat="1" applyFont="1" applyBorder="1" applyAlignment="1">
      <alignment/>
    </xf>
    <xf numFmtId="4" fontId="8" fillId="0" borderId="78" xfId="0" applyNumberFormat="1" applyFont="1" applyBorder="1" applyAlignment="1">
      <alignment/>
    </xf>
    <xf numFmtId="0" fontId="8" fillId="0" borderId="77" xfId="0" applyFont="1" applyBorder="1" applyAlignment="1">
      <alignment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top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7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71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3" fontId="39" fillId="25" borderId="57" xfId="0" applyNumberFormat="1" applyFont="1" applyFill="1" applyBorder="1" applyAlignment="1">
      <alignment horizontal="center" wrapText="1"/>
    </xf>
    <xf numFmtId="4" fontId="0" fillId="0" borderId="35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7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3" fontId="39" fillId="25" borderId="63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26" fillId="0" borderId="50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top"/>
    </xf>
    <xf numFmtId="0" fontId="26" fillId="0" borderId="81" xfId="0" applyFont="1" applyBorder="1" applyAlignment="1">
      <alignment horizontal="center" vertical="top"/>
    </xf>
    <xf numFmtId="0" fontId="26" fillId="24" borderId="63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top"/>
    </xf>
    <xf numFmtId="0" fontId="26" fillId="0" borderId="29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top"/>
    </xf>
    <xf numFmtId="0" fontId="2" fillId="0" borderId="81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84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0" fillId="0" borderId="84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1" fillId="0" borderId="85" xfId="0" applyFont="1" applyBorder="1" applyAlignment="1">
      <alignment horizontal="right"/>
    </xf>
    <xf numFmtId="0" fontId="0" fillId="0" borderId="86" xfId="0" applyBorder="1" applyAlignment="1">
      <alignment/>
    </xf>
    <xf numFmtId="0" fontId="1" fillId="0" borderId="87" xfId="0" applyFont="1" applyBorder="1" applyAlignment="1">
      <alignment wrapText="1"/>
    </xf>
    <xf numFmtId="0" fontId="0" fillId="0" borderId="86" xfId="0" applyBorder="1" applyAlignment="1">
      <alignment wrapText="1"/>
    </xf>
    <xf numFmtId="0" fontId="1" fillId="0" borderId="87" xfId="0" applyFont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1" fillId="0" borderId="86" xfId="0" applyFont="1" applyBorder="1" applyAlignment="1">
      <alignment horizontal="right"/>
    </xf>
    <xf numFmtId="0" fontId="1" fillId="0" borderId="87" xfId="0" applyFont="1" applyBorder="1" applyAlignment="1">
      <alignment wrapText="1"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horizontal="right"/>
    </xf>
    <xf numFmtId="0" fontId="14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Vejica 2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3"/>
  <sheetViews>
    <sheetView zoomScale="85" zoomScaleNormal="85" zoomScalePageLayoutView="0" workbookViewId="0" topLeftCell="A1">
      <selection activeCell="F8" sqref="F8:K8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487</v>
      </c>
    </row>
    <row r="4" spans="1:14" ht="15">
      <c r="A4" s="210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15">
      <c r="A7" s="171">
        <v>1</v>
      </c>
      <c r="B7" s="181" t="s">
        <v>486</v>
      </c>
      <c r="C7" s="88">
        <v>232.5</v>
      </c>
      <c r="D7" s="88">
        <v>197000</v>
      </c>
      <c r="E7" s="88">
        <v>83076.06</v>
      </c>
      <c r="F7" s="88">
        <v>66880.37</v>
      </c>
      <c r="G7" s="88">
        <v>5457.97</v>
      </c>
      <c r="H7" s="88">
        <v>10351.92</v>
      </c>
      <c r="I7" s="88"/>
      <c r="J7" s="88"/>
      <c r="K7" s="88">
        <v>385.8</v>
      </c>
      <c r="L7" s="88"/>
      <c r="M7" s="90" t="s">
        <v>1029</v>
      </c>
      <c r="N7" s="172"/>
    </row>
    <row r="8" spans="1:14" ht="15">
      <c r="A8" s="204"/>
      <c r="B8" s="32"/>
      <c r="C8" s="46"/>
      <c r="D8" s="46"/>
      <c r="E8" s="46"/>
      <c r="F8" s="46"/>
      <c r="G8" s="46"/>
      <c r="H8" s="46"/>
      <c r="I8" s="47"/>
      <c r="J8" s="46"/>
      <c r="K8" s="46"/>
      <c r="L8" s="46"/>
      <c r="M8" s="48"/>
      <c r="N8" s="23"/>
    </row>
    <row r="9" spans="1:14" ht="15">
      <c r="A9" s="38"/>
      <c r="B9" s="49" t="s">
        <v>1030</v>
      </c>
      <c r="C9" s="49"/>
      <c r="D9" s="49"/>
      <c r="E9" s="49"/>
      <c r="F9" s="49"/>
      <c r="G9" s="49"/>
      <c r="H9" s="49"/>
      <c r="I9" s="49"/>
      <c r="J9" s="49"/>
      <c r="K9" s="50"/>
      <c r="L9" s="50"/>
      <c r="M9" s="34"/>
      <c r="N9" s="23"/>
    </row>
    <row r="10" spans="1:14" ht="15">
      <c r="A10" s="210"/>
      <c r="B10" s="25"/>
      <c r="C10" s="25"/>
      <c r="D10" s="25"/>
      <c r="E10" s="25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10"/>
      <c r="B11" s="24" t="s">
        <v>200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49"/>
      <c r="L11" s="49"/>
      <c r="M11" s="49"/>
    </row>
    <row r="13" spans="1:13" s="227" customFormat="1" ht="42.75">
      <c r="A13" s="130"/>
      <c r="B13" s="311" t="s">
        <v>461</v>
      </c>
      <c r="C13" s="130" t="s">
        <v>202</v>
      </c>
      <c r="D13" s="131" t="s">
        <v>203</v>
      </c>
      <c r="E13" s="312" t="s">
        <v>462</v>
      </c>
      <c r="F13" s="401" t="s">
        <v>463</v>
      </c>
      <c r="G13" s="131" t="s">
        <v>204</v>
      </c>
      <c r="H13" s="402"/>
      <c r="I13" s="310"/>
      <c r="J13" s="311" t="s">
        <v>464</v>
      </c>
      <c r="K13" s="30" t="s">
        <v>465</v>
      </c>
      <c r="L13" s="310"/>
      <c r="M13" s="310"/>
    </row>
    <row r="14" spans="1:11" ht="30">
      <c r="A14" s="82">
        <v>1</v>
      </c>
      <c r="B14" s="180" t="s">
        <v>489</v>
      </c>
      <c r="C14" s="88">
        <v>232.5</v>
      </c>
      <c r="D14" s="82">
        <v>1850</v>
      </c>
      <c r="E14" s="82">
        <v>1998</v>
      </c>
      <c r="F14" s="389">
        <f>D7</f>
        <v>197000</v>
      </c>
      <c r="G14" s="389">
        <f>E7-F7</f>
        <v>16195.690000000002</v>
      </c>
      <c r="H14" s="400"/>
      <c r="J14" s="13"/>
      <c r="K14" s="13"/>
    </row>
    <row r="15" spans="1:8" ht="15">
      <c r="A15" s="82"/>
      <c r="B15" s="13"/>
      <c r="C15" s="82"/>
      <c r="D15" s="82"/>
      <c r="E15" s="82"/>
      <c r="F15" s="82"/>
      <c r="G15" s="82"/>
      <c r="H15" s="54"/>
    </row>
    <row r="16" s="54" customFormat="1" ht="15">
      <c r="A16" s="261"/>
    </row>
    <row r="17" s="54" customFormat="1" ht="15">
      <c r="A17" s="261"/>
    </row>
    <row r="18" s="54" customFormat="1" ht="15">
      <c r="A18" s="261"/>
    </row>
    <row r="20" spans="1:14" s="54" customFormat="1" ht="15" customHeight="1" thickBot="1">
      <c r="A20" s="261"/>
      <c r="B20" s="162"/>
      <c r="C20" s="163"/>
      <c r="D20" s="162"/>
      <c r="G20" s="162"/>
      <c r="H20" s="162"/>
      <c r="I20" s="162"/>
      <c r="J20" s="162"/>
      <c r="K20" s="164"/>
      <c r="L20" s="165"/>
      <c r="M20" s="165"/>
      <c r="N20" s="166"/>
    </row>
    <row r="21" spans="1:29" s="132" customFormat="1" ht="15" customHeight="1" thickBot="1">
      <c r="A21" s="798"/>
      <c r="B21" s="800" t="s">
        <v>474</v>
      </c>
      <c r="C21" s="802" t="s">
        <v>139</v>
      </c>
      <c r="D21" s="803"/>
      <c r="E21" s="777"/>
      <c r="F21" s="777"/>
      <c r="G21" s="777"/>
      <c r="H21" s="777"/>
      <c r="I21" s="777"/>
      <c r="J21" s="777"/>
      <c r="K21" s="777"/>
      <c r="L21" s="778"/>
      <c r="M21" s="778"/>
      <c r="N21" s="778"/>
      <c r="O21" s="777"/>
      <c r="P21" s="777"/>
      <c r="Q21" s="777"/>
      <c r="R21" s="778"/>
      <c r="S21" s="133"/>
      <c r="T21" s="133"/>
      <c r="U21" s="134"/>
      <c r="V21" s="780" t="s">
        <v>140</v>
      </c>
      <c r="W21" s="781"/>
      <c r="X21" s="781"/>
      <c r="Y21" s="781"/>
      <c r="Z21" s="781"/>
      <c r="AA21" s="782"/>
      <c r="AB21" s="135"/>
      <c r="AC21" s="135"/>
    </row>
    <row r="22" spans="1:29" s="136" customFormat="1" ht="90.75" thickBot="1" thickTop="1">
      <c r="A22" s="799"/>
      <c r="B22" s="801"/>
      <c r="C22" s="783" t="s">
        <v>142</v>
      </c>
      <c r="D22" s="784"/>
      <c r="E22" s="785"/>
      <c r="F22" s="786" t="s">
        <v>144</v>
      </c>
      <c r="G22" s="787"/>
      <c r="H22" s="788"/>
      <c r="I22" s="789" t="s">
        <v>476</v>
      </c>
      <c r="J22" s="790"/>
      <c r="K22" s="791"/>
      <c r="L22" s="792" t="s">
        <v>485</v>
      </c>
      <c r="M22" s="793"/>
      <c r="N22" s="794"/>
      <c r="O22" s="795" t="s">
        <v>475</v>
      </c>
      <c r="P22" s="796"/>
      <c r="Q22" s="797"/>
      <c r="R22" s="137" t="s">
        <v>146</v>
      </c>
      <c r="S22" s="138" t="s">
        <v>477</v>
      </c>
      <c r="T22" s="139" t="s">
        <v>478</v>
      </c>
      <c r="U22" s="140" t="s">
        <v>473</v>
      </c>
      <c r="V22" s="141" t="s">
        <v>147</v>
      </c>
      <c r="W22" s="142" t="s">
        <v>148</v>
      </c>
      <c r="X22" s="142" t="s">
        <v>149</v>
      </c>
      <c r="Y22" s="142" t="s">
        <v>479</v>
      </c>
      <c r="Z22" s="142" t="s">
        <v>211</v>
      </c>
      <c r="AA22" s="143" t="s">
        <v>480</v>
      </c>
      <c r="AB22" s="144"/>
      <c r="AC22" s="144"/>
    </row>
    <row r="23" spans="1:29" s="132" customFormat="1" ht="15.75" thickBot="1">
      <c r="A23" s="145"/>
      <c r="B23" s="146" t="s">
        <v>481</v>
      </c>
      <c r="C23" s="147" t="s">
        <v>151</v>
      </c>
      <c r="D23" s="148" t="s">
        <v>171</v>
      </c>
      <c r="E23" s="148" t="s">
        <v>482</v>
      </c>
      <c r="F23" s="147" t="s">
        <v>151</v>
      </c>
      <c r="G23" s="148" t="s">
        <v>171</v>
      </c>
      <c r="H23" s="170" t="s">
        <v>482</v>
      </c>
      <c r="I23" s="149" t="s">
        <v>151</v>
      </c>
      <c r="J23" s="150" t="s">
        <v>171</v>
      </c>
      <c r="K23" s="151" t="s">
        <v>482</v>
      </c>
      <c r="L23" s="147" t="s">
        <v>151</v>
      </c>
      <c r="M23" s="134" t="s">
        <v>171</v>
      </c>
      <c r="N23" s="151" t="s">
        <v>482</v>
      </c>
      <c r="O23" s="147" t="s">
        <v>151</v>
      </c>
      <c r="P23" s="134" t="s">
        <v>171</v>
      </c>
      <c r="Q23" s="151" t="s">
        <v>482</v>
      </c>
      <c r="R23" s="150" t="s">
        <v>151</v>
      </c>
      <c r="S23" s="152" t="s">
        <v>151</v>
      </c>
      <c r="T23" s="153" t="s">
        <v>171</v>
      </c>
      <c r="U23" s="148" t="s">
        <v>482</v>
      </c>
      <c r="V23" s="147"/>
      <c r="W23" s="154"/>
      <c r="X23" s="154"/>
      <c r="Y23" s="154"/>
      <c r="Z23" s="154"/>
      <c r="AA23" s="151"/>
      <c r="AB23" s="135"/>
      <c r="AC23" s="135"/>
    </row>
    <row r="24" spans="1:27" s="132" customFormat="1" ht="37.5" customHeight="1">
      <c r="A24" s="155" t="s">
        <v>488</v>
      </c>
      <c r="B24" s="179" t="s">
        <v>489</v>
      </c>
      <c r="C24" s="156">
        <v>0</v>
      </c>
      <c r="D24" s="157">
        <v>0</v>
      </c>
      <c r="E24" s="158">
        <v>0</v>
      </c>
      <c r="F24" s="176">
        <v>1000</v>
      </c>
      <c r="G24" s="176">
        <v>1000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9">
        <v>0</v>
      </c>
      <c r="R24" s="159">
        <v>0</v>
      </c>
      <c r="S24" s="158">
        <v>0</v>
      </c>
      <c r="T24" s="159">
        <v>0</v>
      </c>
      <c r="U24" s="160">
        <v>0</v>
      </c>
      <c r="V24" s="177">
        <v>5000</v>
      </c>
      <c r="W24" s="158">
        <v>0</v>
      </c>
      <c r="X24" s="158">
        <v>0</v>
      </c>
      <c r="Y24" s="158">
        <v>0</v>
      </c>
      <c r="Z24" s="158">
        <v>0</v>
      </c>
      <c r="AA24" s="178">
        <v>1000</v>
      </c>
    </row>
    <row r="25" spans="1:14" s="54" customFormat="1" ht="37.5" customHeight="1">
      <c r="A25" s="261"/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1:14" s="54" customFormat="1" ht="37.5" customHeight="1">
      <c r="A26" s="261"/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1:14" s="54" customFormat="1" ht="37.5" customHeight="1">
      <c r="A27" s="261"/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1:14" s="54" customFormat="1" ht="37.5" customHeight="1">
      <c r="A28" s="261"/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s="54" customFormat="1" ht="37.5" customHeight="1">
      <c r="A29" s="261"/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="54" customFormat="1" ht="15">
      <c r="A30" s="261"/>
    </row>
    <row r="31" s="54" customFormat="1" ht="15">
      <c r="A31" s="261"/>
    </row>
    <row r="32" s="54" customFormat="1" ht="15">
      <c r="A32" s="261"/>
    </row>
    <row r="33" s="54" customFormat="1" ht="15">
      <c r="A33" s="261"/>
    </row>
    <row r="34" s="54" customFormat="1" ht="15">
      <c r="A34" s="261"/>
    </row>
    <row r="35" s="54" customFormat="1" ht="15">
      <c r="A35" s="261"/>
    </row>
    <row r="36" s="54" customFormat="1" ht="15">
      <c r="A36" s="261"/>
    </row>
    <row r="37" s="54" customFormat="1" ht="15">
      <c r="A37" s="261"/>
    </row>
    <row r="38" s="54" customFormat="1" ht="15">
      <c r="A38" s="261"/>
    </row>
    <row r="39" s="54" customFormat="1" ht="15">
      <c r="A39" s="261"/>
    </row>
    <row r="40" s="54" customFormat="1" ht="15">
      <c r="A40" s="261"/>
    </row>
    <row r="41" s="54" customFormat="1" ht="15">
      <c r="A41" s="261"/>
    </row>
    <row r="42" s="54" customFormat="1" ht="15">
      <c r="A42" s="261"/>
    </row>
    <row r="43" s="54" customFormat="1" ht="15">
      <c r="A43" s="261"/>
    </row>
  </sheetData>
  <sheetProtection/>
  <mergeCells count="11">
    <mergeCell ref="A21:A22"/>
    <mergeCell ref="B21:B22"/>
    <mergeCell ref="C21:R21"/>
    <mergeCell ref="B5:B6"/>
    <mergeCell ref="C5:D5"/>
    <mergeCell ref="V21:AA21"/>
    <mergeCell ref="C22:E22"/>
    <mergeCell ref="F22:H22"/>
    <mergeCell ref="I22:K22"/>
    <mergeCell ref="L22:N22"/>
    <mergeCell ref="O22:Q22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"/>
  <sheetViews>
    <sheetView zoomScale="85" zoomScaleNormal="85" zoomScalePageLayoutView="0" workbookViewId="0" topLeftCell="A3">
      <selection activeCell="L14" sqref="L14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0.281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555</v>
      </c>
    </row>
    <row r="4" spans="1:14" ht="15">
      <c r="A4" s="210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15">
      <c r="A7" s="171">
        <v>1</v>
      </c>
      <c r="B7" s="181" t="s">
        <v>556</v>
      </c>
      <c r="C7" s="88">
        <v>627</v>
      </c>
      <c r="D7" s="88">
        <f>F14+F16</f>
        <v>818501.85</v>
      </c>
      <c r="E7" s="88">
        <f>F7+G7+H7+I7+J7+K7+L7</f>
        <v>263791.52999999997</v>
      </c>
      <c r="F7" s="88">
        <v>0</v>
      </c>
      <c r="G7" s="88">
        <v>166366.56</v>
      </c>
      <c r="H7" s="88">
        <v>53943.12</v>
      </c>
      <c r="I7" s="88">
        <v>28729.36</v>
      </c>
      <c r="J7" s="88">
        <v>726.57</v>
      </c>
      <c r="K7" s="88">
        <v>14025.92</v>
      </c>
      <c r="L7" s="88">
        <v>0</v>
      </c>
      <c r="M7" s="90">
        <v>18</v>
      </c>
      <c r="N7" s="223"/>
    </row>
    <row r="8" spans="1:14" ht="15">
      <c r="A8" s="204"/>
      <c r="B8" s="32"/>
      <c r="C8" s="46"/>
      <c r="D8" s="46"/>
      <c r="E8" s="46"/>
      <c r="F8" s="349"/>
      <c r="G8" s="349"/>
      <c r="H8" s="349"/>
      <c r="I8" s="349"/>
      <c r="J8" s="349"/>
      <c r="K8" s="349"/>
      <c r="L8" s="46"/>
      <c r="M8" s="48"/>
      <c r="N8" s="23"/>
    </row>
    <row r="9" spans="1:14" ht="15">
      <c r="A9" s="38"/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  <c r="M9" s="34"/>
      <c r="N9" s="23"/>
    </row>
    <row r="10" spans="1:14" ht="15">
      <c r="A10" s="210"/>
      <c r="B10" s="25"/>
      <c r="C10" s="25"/>
      <c r="D10" s="25"/>
      <c r="E10" s="25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10"/>
      <c r="B11" s="24" t="s">
        <v>200</v>
      </c>
      <c r="C11" s="25"/>
      <c r="D11" s="25"/>
      <c r="E11" s="25"/>
      <c r="F11" s="25"/>
      <c r="G11" s="49"/>
      <c r="H11" s="49"/>
      <c r="I11" s="128" t="s">
        <v>460</v>
      </c>
      <c r="J11" s="49"/>
      <c r="L11" s="49"/>
      <c r="M11" s="49"/>
    </row>
    <row r="13" spans="1:13" s="227" customFormat="1" ht="75.75" customHeight="1">
      <c r="A13" s="130"/>
      <c r="B13" s="311" t="s">
        <v>461</v>
      </c>
      <c r="C13" s="130" t="s">
        <v>202</v>
      </c>
      <c r="D13" s="131" t="s">
        <v>203</v>
      </c>
      <c r="E13" s="312" t="s">
        <v>462</v>
      </c>
      <c r="F13" s="401" t="s">
        <v>463</v>
      </c>
      <c r="G13" s="131" t="s">
        <v>130</v>
      </c>
      <c r="H13" s="402"/>
      <c r="I13" s="439" t="s">
        <v>464</v>
      </c>
      <c r="J13" s="312" t="s">
        <v>465</v>
      </c>
      <c r="L13" s="310"/>
      <c r="M13" s="310"/>
    </row>
    <row r="14" spans="1:14" s="227" customFormat="1" ht="45">
      <c r="A14" s="217">
        <v>1</v>
      </c>
      <c r="B14" s="230" t="s">
        <v>557</v>
      </c>
      <c r="C14" s="224">
        <v>446</v>
      </c>
      <c r="D14" s="217" t="s">
        <v>558</v>
      </c>
      <c r="E14" s="217"/>
      <c r="F14" s="226">
        <v>590091.77</v>
      </c>
      <c r="G14" s="226">
        <v>157857.02000000002</v>
      </c>
      <c r="H14" s="297"/>
      <c r="I14" s="259" t="s">
        <v>1054</v>
      </c>
      <c r="J14" s="258">
        <v>227895.01</v>
      </c>
      <c r="L14" s="718"/>
      <c r="M14" s="718"/>
      <c r="N14" s="723"/>
    </row>
    <row r="15" spans="1:10" s="227" customFormat="1" ht="45">
      <c r="A15" s="217" t="s">
        <v>568</v>
      </c>
      <c r="B15" s="230" t="s">
        <v>576</v>
      </c>
      <c r="C15" s="224"/>
      <c r="D15" s="217"/>
      <c r="E15" s="217"/>
      <c r="F15" s="226"/>
      <c r="G15" s="226"/>
      <c r="H15" s="297"/>
      <c r="I15" s="259"/>
      <c r="J15" s="258"/>
    </row>
    <row r="16" spans="1:13" s="227" customFormat="1" ht="30">
      <c r="A16" s="217">
        <v>2</v>
      </c>
      <c r="B16" s="228" t="s">
        <v>559</v>
      </c>
      <c r="C16" s="226">
        <v>181</v>
      </c>
      <c r="D16" s="217">
        <v>1975</v>
      </c>
      <c r="E16" s="217">
        <v>2012</v>
      </c>
      <c r="F16" s="226">
        <v>228410.08</v>
      </c>
      <c r="G16" s="674">
        <v>76478.57999999996</v>
      </c>
      <c r="H16" s="297"/>
      <c r="I16" s="259" t="s">
        <v>1055</v>
      </c>
      <c r="J16" s="258">
        <v>71144.53</v>
      </c>
      <c r="M16" s="723"/>
    </row>
    <row r="17" spans="1:10" s="265" customFormat="1" ht="45">
      <c r="A17" s="262" t="s">
        <v>569</v>
      </c>
      <c r="B17" s="263" t="s">
        <v>577</v>
      </c>
      <c r="C17" s="264"/>
      <c r="D17" s="264"/>
      <c r="E17" s="264"/>
      <c r="F17" s="264"/>
      <c r="G17" s="264"/>
      <c r="H17" s="343"/>
      <c r="I17" s="264"/>
      <c r="J17" s="264"/>
    </row>
    <row r="18" s="54" customFormat="1" ht="15">
      <c r="A18" s="261"/>
    </row>
    <row r="19" spans="1:7" s="54" customFormat="1" ht="15">
      <c r="A19" s="261"/>
      <c r="G19" s="724"/>
    </row>
    <row r="21" spans="1:14" s="54" customFormat="1" ht="15" customHeight="1" thickBot="1">
      <c r="A21" s="261"/>
      <c r="B21" s="162"/>
      <c r="C21" s="163"/>
      <c r="D21" s="162"/>
      <c r="G21" s="162"/>
      <c r="H21" s="162"/>
      <c r="I21" s="162"/>
      <c r="J21" s="162"/>
      <c r="K21" s="164"/>
      <c r="L21" s="165"/>
      <c r="M21" s="165"/>
      <c r="N21" s="166"/>
    </row>
    <row r="22" spans="1:29" s="132" customFormat="1" ht="15" customHeight="1" thickBot="1">
      <c r="A22" s="798"/>
      <c r="B22" s="800" t="s">
        <v>474</v>
      </c>
      <c r="C22" s="802" t="s">
        <v>139</v>
      </c>
      <c r="D22" s="803"/>
      <c r="E22" s="777"/>
      <c r="F22" s="777"/>
      <c r="G22" s="777"/>
      <c r="H22" s="777"/>
      <c r="I22" s="777"/>
      <c r="J22" s="777"/>
      <c r="K22" s="777"/>
      <c r="L22" s="778"/>
      <c r="M22" s="778"/>
      <c r="N22" s="778"/>
      <c r="O22" s="777"/>
      <c r="P22" s="777"/>
      <c r="Q22" s="777"/>
      <c r="R22" s="778"/>
      <c r="S22" s="133"/>
      <c r="T22" s="133"/>
      <c r="U22" s="134"/>
      <c r="V22" s="780" t="s">
        <v>140</v>
      </c>
      <c r="W22" s="781"/>
      <c r="X22" s="781"/>
      <c r="Y22" s="781"/>
      <c r="Z22" s="781"/>
      <c r="AA22" s="782"/>
      <c r="AB22" s="135"/>
      <c r="AC22" s="135"/>
    </row>
    <row r="23" spans="1:29" s="136" customFormat="1" ht="90.75" thickBot="1" thickTop="1">
      <c r="A23" s="799"/>
      <c r="B23" s="801"/>
      <c r="C23" s="783" t="s">
        <v>142</v>
      </c>
      <c r="D23" s="784"/>
      <c r="E23" s="785"/>
      <c r="F23" s="786" t="s">
        <v>144</v>
      </c>
      <c r="G23" s="787"/>
      <c r="H23" s="788"/>
      <c r="I23" s="789" t="s">
        <v>476</v>
      </c>
      <c r="J23" s="790"/>
      <c r="K23" s="791"/>
      <c r="L23" s="792" t="s">
        <v>485</v>
      </c>
      <c r="M23" s="793"/>
      <c r="N23" s="794"/>
      <c r="O23" s="795" t="s">
        <v>475</v>
      </c>
      <c r="P23" s="796"/>
      <c r="Q23" s="797"/>
      <c r="R23" s="137" t="s">
        <v>146</v>
      </c>
      <c r="S23" s="138" t="s">
        <v>477</v>
      </c>
      <c r="T23" s="139" t="s">
        <v>478</v>
      </c>
      <c r="U23" s="140" t="s">
        <v>473</v>
      </c>
      <c r="V23" s="141" t="s">
        <v>567</v>
      </c>
      <c r="W23" s="142" t="s">
        <v>148</v>
      </c>
      <c r="X23" s="142" t="s">
        <v>149</v>
      </c>
      <c r="Y23" s="142" t="s">
        <v>479</v>
      </c>
      <c r="Z23" s="142" t="s">
        <v>211</v>
      </c>
      <c r="AA23" s="143" t="s">
        <v>480</v>
      </c>
      <c r="AB23" s="144"/>
      <c r="AC23" s="144"/>
    </row>
    <row r="24" spans="1:29" s="132" customFormat="1" ht="15.75" thickBot="1">
      <c r="A24" s="145"/>
      <c r="B24" s="146" t="s">
        <v>481</v>
      </c>
      <c r="C24" s="147" t="s">
        <v>151</v>
      </c>
      <c r="D24" s="148" t="s">
        <v>171</v>
      </c>
      <c r="E24" s="148" t="s">
        <v>482</v>
      </c>
      <c r="F24" s="147" t="s">
        <v>151</v>
      </c>
      <c r="G24" s="148" t="s">
        <v>171</v>
      </c>
      <c r="H24" s="170" t="s">
        <v>482</v>
      </c>
      <c r="I24" s="149" t="s">
        <v>151</v>
      </c>
      <c r="J24" s="150" t="s">
        <v>171</v>
      </c>
      <c r="K24" s="151" t="s">
        <v>482</v>
      </c>
      <c r="L24" s="147" t="s">
        <v>151</v>
      </c>
      <c r="M24" s="134" t="s">
        <v>171</v>
      </c>
      <c r="N24" s="151" t="s">
        <v>482</v>
      </c>
      <c r="O24" s="147" t="s">
        <v>151</v>
      </c>
      <c r="P24" s="134" t="s">
        <v>171</v>
      </c>
      <c r="Q24" s="151" t="s">
        <v>482</v>
      </c>
      <c r="R24" s="150" t="s">
        <v>151</v>
      </c>
      <c r="S24" s="152" t="s">
        <v>151</v>
      </c>
      <c r="T24" s="153" t="s">
        <v>171</v>
      </c>
      <c r="U24" s="148" t="s">
        <v>482</v>
      </c>
      <c r="V24" s="147"/>
      <c r="W24" s="154"/>
      <c r="X24" s="154"/>
      <c r="Y24" s="154"/>
      <c r="Z24" s="154"/>
      <c r="AA24" s="151"/>
      <c r="AB24" s="135"/>
      <c r="AC24" s="135"/>
    </row>
    <row r="25" spans="1:27" s="239" customFormat="1" ht="45">
      <c r="A25" s="233" t="s">
        <v>488</v>
      </c>
      <c r="B25" s="232" t="s">
        <v>557</v>
      </c>
      <c r="C25" s="442">
        <v>4200</v>
      </c>
      <c r="D25" s="443">
        <v>8350</v>
      </c>
      <c r="E25" s="444">
        <v>2100</v>
      </c>
      <c r="F25" s="444">
        <v>4200</v>
      </c>
      <c r="G25" s="444">
        <v>4200</v>
      </c>
      <c r="H25" s="444">
        <v>1300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5">
        <v>0</v>
      </c>
      <c r="R25" s="235">
        <v>0</v>
      </c>
      <c r="S25" s="234">
        <v>0</v>
      </c>
      <c r="T25" s="235">
        <v>0</v>
      </c>
      <c r="U25" s="236">
        <v>0</v>
      </c>
      <c r="V25" s="237">
        <v>500</v>
      </c>
      <c r="W25" s="393">
        <v>700</v>
      </c>
      <c r="X25" s="393">
        <v>800</v>
      </c>
      <c r="Y25" s="393">
        <v>800</v>
      </c>
      <c r="Z25" s="393">
        <v>700</v>
      </c>
      <c r="AA25" s="238">
        <v>1000</v>
      </c>
    </row>
    <row r="26" spans="1:27" s="229" customFormat="1" ht="37.5" customHeight="1">
      <c r="A26" s="217" t="s">
        <v>560</v>
      </c>
      <c r="B26" s="228" t="s">
        <v>559</v>
      </c>
      <c r="C26" s="445">
        <v>1300</v>
      </c>
      <c r="D26" s="445">
        <v>1300</v>
      </c>
      <c r="E26" s="445">
        <v>900</v>
      </c>
      <c r="F26" s="445">
        <v>900</v>
      </c>
      <c r="G26" s="445">
        <v>900</v>
      </c>
      <c r="H26" s="445">
        <v>1300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40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440">
        <v>400</v>
      </c>
      <c r="W26" s="440">
        <v>200</v>
      </c>
      <c r="X26" s="440">
        <v>200</v>
      </c>
      <c r="Y26" s="440">
        <v>200</v>
      </c>
      <c r="Z26" s="440">
        <v>400</v>
      </c>
      <c r="AA26" s="440">
        <v>1000</v>
      </c>
    </row>
    <row r="27" spans="1:14" s="54" customFormat="1" ht="37.5" customHeight="1">
      <c r="A27" s="261"/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1:14" s="54" customFormat="1" ht="37.5" customHeight="1">
      <c r="A28" s="261"/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9"/>
    </row>
    <row r="29" spans="1:14" s="54" customFormat="1" ht="37.5" customHeight="1">
      <c r="A29" s="261"/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s="54" customFormat="1" ht="37.5" customHeight="1">
      <c r="A30" s="261"/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="54" customFormat="1" ht="15">
      <c r="A31" s="261"/>
    </row>
    <row r="32" s="54" customFormat="1" ht="15">
      <c r="A32" s="261"/>
    </row>
    <row r="33" s="54" customFormat="1" ht="15">
      <c r="A33" s="261"/>
    </row>
    <row r="34" s="54" customFormat="1" ht="15">
      <c r="A34" s="261"/>
    </row>
    <row r="35" s="54" customFormat="1" ht="15">
      <c r="A35" s="261"/>
    </row>
    <row r="36" s="54" customFormat="1" ht="15">
      <c r="A36" s="261"/>
    </row>
    <row r="37" s="54" customFormat="1" ht="15">
      <c r="A37" s="261"/>
    </row>
    <row r="38" s="54" customFormat="1" ht="15">
      <c r="A38" s="261"/>
    </row>
    <row r="39" s="54" customFormat="1" ht="15">
      <c r="A39" s="261"/>
    </row>
    <row r="40" s="54" customFormat="1" ht="15">
      <c r="A40" s="261"/>
    </row>
    <row r="41" s="54" customFormat="1" ht="15">
      <c r="A41" s="261"/>
    </row>
    <row r="42" s="54" customFormat="1" ht="15">
      <c r="A42" s="261"/>
    </row>
    <row r="43" s="54" customFormat="1" ht="15">
      <c r="A43" s="261"/>
    </row>
    <row r="44" s="54" customFormat="1" ht="15">
      <c r="A44" s="261"/>
    </row>
  </sheetData>
  <sheetProtection/>
  <mergeCells count="11">
    <mergeCell ref="B5:B6"/>
    <mergeCell ref="C5:D5"/>
    <mergeCell ref="A22:A23"/>
    <mergeCell ref="B22:B23"/>
    <mergeCell ref="C22:R22"/>
    <mergeCell ref="V22:AA22"/>
    <mergeCell ref="C23:E23"/>
    <mergeCell ref="F23:H23"/>
    <mergeCell ref="I23:K23"/>
    <mergeCell ref="L23:N23"/>
    <mergeCell ref="O23:Q23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tabSelected="1" zoomScale="80" zoomScaleNormal="80" zoomScalePageLayoutView="0" workbookViewId="0" topLeftCell="A6">
      <selection activeCell="L13" sqref="L13"/>
    </sheetView>
  </sheetViews>
  <sheetFormatPr defaultColWidth="9.140625" defaultRowHeight="15"/>
  <cols>
    <col min="1" max="1" width="6.140625" style="173" customWidth="1"/>
    <col min="2" max="2" width="29.0039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20.8515625" style="0" bestFit="1" customWidth="1"/>
    <col min="8" max="8" width="17.00390625" style="0" bestFit="1" customWidth="1"/>
    <col min="9" max="9" width="13.574218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1.1406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1" ht="15"/>
    <row r="2" ht="18.75">
      <c r="B2" s="126" t="s">
        <v>570</v>
      </c>
    </row>
    <row r="3" ht="15"/>
    <row r="4" spans="1:14" ht="15">
      <c r="A4" s="210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.75" thickBot="1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6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  <c r="O6" s="776" t="s">
        <v>131</v>
      </c>
      <c r="P6" s="766"/>
    </row>
    <row r="7" spans="1:16" s="173" customFormat="1" ht="15">
      <c r="A7" s="171">
        <v>1</v>
      </c>
      <c r="B7" s="467" t="s">
        <v>571</v>
      </c>
      <c r="C7" s="88">
        <f>C14+C15</f>
        <v>3767.1</v>
      </c>
      <c r="D7" s="468">
        <f>F14+F15</f>
        <v>3811253.3600000003</v>
      </c>
      <c r="E7" s="88">
        <f>F7+G7+H7+I7+J7+K7</f>
        <v>2806928.71</v>
      </c>
      <c r="F7" s="88">
        <v>314803.19</v>
      </c>
      <c r="G7" s="88">
        <v>542936.82</v>
      </c>
      <c r="H7" s="88">
        <v>1725262.4900000002</v>
      </c>
      <c r="I7" s="88">
        <v>207380.35</v>
      </c>
      <c r="J7" s="88">
        <v>7498.06</v>
      </c>
      <c r="K7" s="468">
        <v>9047.8</v>
      </c>
      <c r="L7" s="88">
        <v>0</v>
      </c>
      <c r="M7" s="377">
        <v>116</v>
      </c>
      <c r="N7" s="223"/>
      <c r="O7" s="763">
        <v>140658.61</v>
      </c>
      <c r="P7" s="770"/>
    </row>
    <row r="8" spans="1:14" ht="15">
      <c r="A8" s="204"/>
      <c r="B8" s="32"/>
      <c r="C8" s="46"/>
      <c r="D8" s="46"/>
      <c r="E8" s="46"/>
      <c r="F8" s="46"/>
      <c r="G8" s="46"/>
      <c r="H8" s="46"/>
      <c r="I8" s="47"/>
      <c r="J8" s="46"/>
      <c r="K8" s="46"/>
      <c r="L8" s="46"/>
      <c r="M8" s="48"/>
      <c r="N8" s="23"/>
    </row>
    <row r="9" spans="1:14" ht="15">
      <c r="A9" s="38"/>
      <c r="B9" s="49"/>
      <c r="C9" s="49"/>
      <c r="D9" s="127"/>
      <c r="E9" s="127"/>
      <c r="F9" s="49"/>
      <c r="G9" s="49"/>
      <c r="H9" s="127"/>
      <c r="I9" s="49"/>
      <c r="J9" s="49"/>
      <c r="K9" s="50"/>
      <c r="L9" s="50"/>
      <c r="M9" s="34"/>
      <c r="N9" s="23"/>
    </row>
    <row r="10" spans="1:14" ht="15">
      <c r="A10" s="210"/>
      <c r="B10" s="25"/>
      <c r="C10" s="25"/>
      <c r="D10" s="404"/>
      <c r="E10" s="404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10"/>
      <c r="B11" s="24" t="s">
        <v>200</v>
      </c>
      <c r="C11" s="25"/>
      <c r="D11" s="25"/>
      <c r="E11" s="25"/>
      <c r="F11" s="25"/>
      <c r="G11" s="49"/>
      <c r="H11" s="127"/>
      <c r="I11" s="128" t="s">
        <v>460</v>
      </c>
      <c r="J11" s="49"/>
      <c r="L11" s="49"/>
      <c r="M11" s="49"/>
    </row>
    <row r="13" spans="1:13" ht="94.5" customHeight="1">
      <c r="A13" s="29"/>
      <c r="B13" s="48" t="s">
        <v>461</v>
      </c>
      <c r="C13" s="29" t="s">
        <v>202</v>
      </c>
      <c r="D13" s="36" t="s">
        <v>203</v>
      </c>
      <c r="E13" s="174" t="s">
        <v>462</v>
      </c>
      <c r="F13" s="175" t="s">
        <v>463</v>
      </c>
      <c r="G13" s="36" t="s">
        <v>134</v>
      </c>
      <c r="H13" s="49"/>
      <c r="I13" s="260" t="s">
        <v>464</v>
      </c>
      <c r="J13" s="174" t="s">
        <v>465</v>
      </c>
      <c r="L13" s="49"/>
      <c r="M13" s="49"/>
    </row>
    <row r="14" spans="1:16" s="227" customFormat="1" ht="45">
      <c r="A14" s="217">
        <v>1</v>
      </c>
      <c r="B14" s="230" t="s">
        <v>572</v>
      </c>
      <c r="C14" s="224">
        <v>3242.1</v>
      </c>
      <c r="D14" s="217" t="s">
        <v>573</v>
      </c>
      <c r="E14" s="217">
        <v>1996</v>
      </c>
      <c r="F14" s="226">
        <v>3520630.95</v>
      </c>
      <c r="G14" s="258">
        <v>2073126.0099999998</v>
      </c>
      <c r="H14" s="343"/>
      <c r="I14" s="759" t="s">
        <v>1050</v>
      </c>
      <c r="J14" s="760">
        <v>16487.13</v>
      </c>
      <c r="M14" s="720"/>
      <c r="N14" s="296"/>
      <c r="O14" s="296"/>
      <c r="P14" s="296"/>
    </row>
    <row r="15" spans="1:16" s="227" customFormat="1" ht="30">
      <c r="A15" s="217">
        <v>2</v>
      </c>
      <c r="B15" s="228" t="s">
        <v>574</v>
      </c>
      <c r="C15" s="258">
        <v>525</v>
      </c>
      <c r="D15" s="326">
        <v>1959</v>
      </c>
      <c r="E15" s="326">
        <v>2012</v>
      </c>
      <c r="F15" s="226">
        <v>290622.41</v>
      </c>
      <c r="G15" s="258">
        <v>271736.84</v>
      </c>
      <c r="H15" s="296"/>
      <c r="I15" s="759"/>
      <c r="J15" s="761"/>
      <c r="M15" s="720"/>
      <c r="N15" s="296"/>
      <c r="O15" s="296"/>
      <c r="P15" s="296"/>
    </row>
    <row r="16" spans="1:14" s="296" customFormat="1" ht="45">
      <c r="A16" s="217" t="s">
        <v>1051</v>
      </c>
      <c r="B16" s="228" t="s">
        <v>1052</v>
      </c>
      <c r="C16" s="217" t="s">
        <v>153</v>
      </c>
      <c r="D16" s="217" t="s">
        <v>153</v>
      </c>
      <c r="E16" s="217" t="s">
        <v>153</v>
      </c>
      <c r="F16" s="217" t="s">
        <v>153</v>
      </c>
      <c r="G16" s="258">
        <v>4376.24</v>
      </c>
      <c r="I16" s="759"/>
      <c r="J16" s="762"/>
      <c r="N16" s="718"/>
    </row>
    <row r="17" spans="1:10" s="296" customFormat="1" ht="45" customHeight="1">
      <c r="A17" s="217">
        <v>4</v>
      </c>
      <c r="B17" s="228" t="s">
        <v>1053</v>
      </c>
      <c r="C17" s="217" t="s">
        <v>153</v>
      </c>
      <c r="D17" s="217" t="s">
        <v>153</v>
      </c>
      <c r="E17" s="217" t="s">
        <v>153</v>
      </c>
      <c r="F17" s="217" t="s">
        <v>153</v>
      </c>
      <c r="G17" s="258">
        <v>2227.82</v>
      </c>
      <c r="I17" s="54"/>
      <c r="J17" s="54"/>
    </row>
    <row r="18" spans="7:10" ht="15">
      <c r="G18" s="17"/>
      <c r="H18" s="718"/>
      <c r="I18" s="17"/>
      <c r="J18" s="17"/>
    </row>
    <row r="19" spans="1:14" s="54" customFormat="1" ht="15" customHeight="1" thickBot="1">
      <c r="A19" s="261"/>
      <c r="B19" s="162"/>
      <c r="C19" s="163"/>
      <c r="D19" s="162"/>
      <c r="G19" s="162"/>
      <c r="H19" s="162"/>
      <c r="I19" s="162"/>
      <c r="J19" s="162"/>
      <c r="K19" s="164"/>
      <c r="L19" s="165"/>
      <c r="M19" s="165"/>
      <c r="N19" s="166"/>
    </row>
    <row r="20" spans="1:29" s="132" customFormat="1" ht="15" customHeight="1" thickBot="1">
      <c r="A20" s="798"/>
      <c r="B20" s="800" t="s">
        <v>474</v>
      </c>
      <c r="C20" s="802" t="s">
        <v>139</v>
      </c>
      <c r="D20" s="803"/>
      <c r="E20" s="777"/>
      <c r="F20" s="777"/>
      <c r="G20" s="777"/>
      <c r="H20" s="777"/>
      <c r="I20" s="777"/>
      <c r="J20" s="777"/>
      <c r="K20" s="777"/>
      <c r="L20" s="778"/>
      <c r="M20" s="778"/>
      <c r="N20" s="778"/>
      <c r="O20" s="777"/>
      <c r="P20" s="777"/>
      <c r="Q20" s="777"/>
      <c r="R20" s="778"/>
      <c r="S20" s="133"/>
      <c r="T20" s="133"/>
      <c r="U20" s="134"/>
      <c r="V20" s="780" t="s">
        <v>140</v>
      </c>
      <c r="W20" s="781"/>
      <c r="X20" s="781"/>
      <c r="Y20" s="781"/>
      <c r="Z20" s="781"/>
      <c r="AA20" s="782"/>
      <c r="AB20" s="135"/>
      <c r="AC20" s="135"/>
    </row>
    <row r="21" spans="1:29" s="136" customFormat="1" ht="90.75" thickBot="1" thickTop="1">
      <c r="A21" s="799"/>
      <c r="B21" s="801"/>
      <c r="C21" s="783" t="s">
        <v>142</v>
      </c>
      <c r="D21" s="784"/>
      <c r="E21" s="785"/>
      <c r="F21" s="786" t="s">
        <v>144</v>
      </c>
      <c r="G21" s="787"/>
      <c r="H21" s="788"/>
      <c r="I21" s="789" t="s">
        <v>476</v>
      </c>
      <c r="J21" s="790"/>
      <c r="K21" s="791"/>
      <c r="L21" s="792" t="s">
        <v>485</v>
      </c>
      <c r="M21" s="793"/>
      <c r="N21" s="794"/>
      <c r="O21" s="795" t="s">
        <v>475</v>
      </c>
      <c r="P21" s="796"/>
      <c r="Q21" s="797"/>
      <c r="R21" s="137" t="s">
        <v>146</v>
      </c>
      <c r="S21" s="138" t="s">
        <v>477</v>
      </c>
      <c r="T21" s="139" t="s">
        <v>478</v>
      </c>
      <c r="U21" s="140" t="s">
        <v>473</v>
      </c>
      <c r="V21" s="141" t="s">
        <v>567</v>
      </c>
      <c r="W21" s="142" t="s">
        <v>148</v>
      </c>
      <c r="X21" s="142" t="s">
        <v>149</v>
      </c>
      <c r="Y21" s="142" t="s">
        <v>479</v>
      </c>
      <c r="Z21" s="142" t="s">
        <v>211</v>
      </c>
      <c r="AA21" s="143" t="s">
        <v>480</v>
      </c>
      <c r="AB21" s="144"/>
      <c r="AC21" s="144"/>
    </row>
    <row r="22" spans="1:29" s="132" customFormat="1" ht="15.75" thickBot="1">
      <c r="A22" s="145"/>
      <c r="B22" s="146" t="s">
        <v>481</v>
      </c>
      <c r="C22" s="147" t="s">
        <v>151</v>
      </c>
      <c r="D22" s="148" t="s">
        <v>171</v>
      </c>
      <c r="E22" s="148" t="s">
        <v>482</v>
      </c>
      <c r="F22" s="147" t="s">
        <v>151</v>
      </c>
      <c r="G22" s="148" t="s">
        <v>171</v>
      </c>
      <c r="H22" s="170" t="s">
        <v>482</v>
      </c>
      <c r="I22" s="149" t="s">
        <v>151</v>
      </c>
      <c r="J22" s="150" t="s">
        <v>171</v>
      </c>
      <c r="K22" s="151" t="s">
        <v>482</v>
      </c>
      <c r="L22" s="147" t="s">
        <v>151</v>
      </c>
      <c r="M22" s="134" t="s">
        <v>171</v>
      </c>
      <c r="N22" s="151" t="s">
        <v>482</v>
      </c>
      <c r="O22" s="147" t="s">
        <v>151</v>
      </c>
      <c r="P22" s="134" t="s">
        <v>171</v>
      </c>
      <c r="Q22" s="151" t="s">
        <v>482</v>
      </c>
      <c r="R22" s="150" t="s">
        <v>151</v>
      </c>
      <c r="S22" s="152" t="s">
        <v>151</v>
      </c>
      <c r="T22" s="153" t="s">
        <v>171</v>
      </c>
      <c r="U22" s="148" t="s">
        <v>482</v>
      </c>
      <c r="V22" s="147"/>
      <c r="W22" s="154"/>
      <c r="X22" s="154"/>
      <c r="Y22" s="154"/>
      <c r="Z22" s="154"/>
      <c r="AA22" s="151"/>
      <c r="AB22" s="135"/>
      <c r="AC22" s="135"/>
    </row>
    <row r="23" spans="1:27" s="239" customFormat="1" ht="45">
      <c r="A23" s="233" t="s">
        <v>488</v>
      </c>
      <c r="B23" s="230" t="s">
        <v>572</v>
      </c>
      <c r="C23" s="442">
        <v>15000</v>
      </c>
      <c r="D23" s="443">
        <v>15000</v>
      </c>
      <c r="E23" s="444">
        <v>15000</v>
      </c>
      <c r="F23" s="444">
        <v>8500</v>
      </c>
      <c r="G23" s="444">
        <v>15000</v>
      </c>
      <c r="H23" s="444">
        <v>15000</v>
      </c>
      <c r="I23" s="393">
        <v>10000</v>
      </c>
      <c r="J23" s="393">
        <v>10000</v>
      </c>
      <c r="K23" s="393">
        <v>10000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5">
        <v>0</v>
      </c>
      <c r="R23" s="235">
        <v>0</v>
      </c>
      <c r="S23" s="234">
        <v>0</v>
      </c>
      <c r="T23" s="235">
        <v>0</v>
      </c>
      <c r="U23" s="236">
        <v>0</v>
      </c>
      <c r="V23" s="237">
        <v>5000</v>
      </c>
      <c r="W23" s="234">
        <v>0</v>
      </c>
      <c r="X23" s="234">
        <v>0</v>
      </c>
      <c r="Y23" s="234">
        <v>0</v>
      </c>
      <c r="Z23" s="393">
        <v>1000</v>
      </c>
      <c r="AA23" s="238">
        <v>1500</v>
      </c>
    </row>
    <row r="24" spans="1:27" s="229" customFormat="1" ht="30">
      <c r="A24" s="217" t="s">
        <v>560</v>
      </c>
      <c r="B24" s="51" t="s">
        <v>574</v>
      </c>
      <c r="C24" s="268">
        <v>0</v>
      </c>
      <c r="D24" s="268">
        <v>0</v>
      </c>
      <c r="E24" s="268">
        <v>0</v>
      </c>
      <c r="F24" s="445">
        <v>8500</v>
      </c>
      <c r="G24" s="445">
        <v>8500</v>
      </c>
      <c r="H24" s="445">
        <v>8500</v>
      </c>
      <c r="I24" s="464">
        <v>5000</v>
      </c>
      <c r="J24" s="464">
        <v>5000</v>
      </c>
      <c r="K24" s="464">
        <v>5000</v>
      </c>
      <c r="L24" s="231">
        <v>0</v>
      </c>
      <c r="M24" s="231">
        <v>0</v>
      </c>
      <c r="N24" s="240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0</v>
      </c>
      <c r="U24" s="217">
        <v>0</v>
      </c>
      <c r="V24" s="440">
        <v>5000</v>
      </c>
      <c r="W24" s="226">
        <v>0</v>
      </c>
      <c r="X24" s="226">
        <v>0</v>
      </c>
      <c r="Y24" s="226">
        <v>0</v>
      </c>
      <c r="Z24" s="440">
        <v>1000</v>
      </c>
      <c r="AA24" s="440">
        <v>1500</v>
      </c>
    </row>
    <row r="25" spans="1:14" s="54" customFormat="1" ht="37.5" customHeight="1">
      <c r="A25" s="261"/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1:14" s="54" customFormat="1" ht="37.5" customHeight="1">
      <c r="A26" s="261"/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1:14" s="54" customFormat="1" ht="37.5" customHeight="1">
      <c r="A27" s="261"/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s="54" customFormat="1" ht="37.5" customHeight="1">
      <c r="A28" s="261"/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="54" customFormat="1" ht="15">
      <c r="A29" s="261"/>
    </row>
    <row r="30" s="54" customFormat="1" ht="15">
      <c r="A30" s="261"/>
    </row>
    <row r="31" s="54" customFormat="1" ht="15">
      <c r="A31" s="261"/>
    </row>
    <row r="32" s="54" customFormat="1" ht="15">
      <c r="A32" s="261"/>
    </row>
    <row r="33" s="54" customFormat="1" ht="15">
      <c r="A33" s="261"/>
    </row>
    <row r="34" s="54" customFormat="1" ht="15">
      <c r="A34" s="261"/>
    </row>
    <row r="35" s="54" customFormat="1" ht="15">
      <c r="A35" s="261"/>
    </row>
    <row r="36" s="54" customFormat="1" ht="15">
      <c r="A36" s="261"/>
    </row>
    <row r="37" s="54" customFormat="1" ht="15">
      <c r="A37" s="261"/>
    </row>
    <row r="38" s="54" customFormat="1" ht="15">
      <c r="A38" s="261"/>
    </row>
    <row r="39" s="54" customFormat="1" ht="15">
      <c r="A39" s="261"/>
    </row>
    <row r="40" s="54" customFormat="1" ht="15">
      <c r="A40" s="261"/>
    </row>
    <row r="41" s="54" customFormat="1" ht="15">
      <c r="A41" s="261"/>
    </row>
    <row r="42" s="54" customFormat="1" ht="15">
      <c r="A42" s="261"/>
    </row>
  </sheetData>
  <sheetProtection/>
  <mergeCells count="15">
    <mergeCell ref="B5:B6"/>
    <mergeCell ref="C5:D5"/>
    <mergeCell ref="A20:A21"/>
    <mergeCell ref="B20:B21"/>
    <mergeCell ref="C20:R20"/>
    <mergeCell ref="I14:I16"/>
    <mergeCell ref="J14:J16"/>
    <mergeCell ref="O6:P6"/>
    <mergeCell ref="O7:P7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0">
      <selection activeCell="G114" sqref="G114"/>
    </sheetView>
  </sheetViews>
  <sheetFormatPr defaultColWidth="9.140625" defaultRowHeight="15"/>
  <cols>
    <col min="1" max="1" width="6.28125" style="474" customWidth="1"/>
    <col min="2" max="2" width="11.140625" style="474" customWidth="1"/>
    <col min="3" max="3" width="27.57421875" style="469" bestFit="1" customWidth="1"/>
    <col min="4" max="4" width="27.140625" style="474" customWidth="1"/>
    <col min="5" max="6" width="9.140625" style="469" customWidth="1"/>
    <col min="7" max="7" width="10.140625" style="469" bestFit="1" customWidth="1"/>
    <col min="8" max="16384" width="9.140625" style="469" customWidth="1"/>
  </cols>
  <sheetData>
    <row r="1" ht="15">
      <c r="A1" s="173"/>
    </row>
    <row r="2" ht="15">
      <c r="B2" s="173"/>
    </row>
    <row r="3" spans="1:4" ht="18.75">
      <c r="A3" s="173"/>
      <c r="B3" s="493" t="s">
        <v>570</v>
      </c>
      <c r="D3" s="173"/>
    </row>
    <row r="4" ht="15">
      <c r="C4"/>
    </row>
    <row r="5" spans="1:4" s="481" customFormat="1" ht="15">
      <c r="A5" s="496"/>
      <c r="B5" s="499" t="s">
        <v>1259</v>
      </c>
      <c r="C5" s="80"/>
      <c r="D5" s="496"/>
    </row>
    <row r="7" spans="1:4" ht="26.25">
      <c r="A7" s="82" t="s">
        <v>1056</v>
      </c>
      <c r="B7" s="497" t="s">
        <v>1258</v>
      </c>
      <c r="C7" s="470" t="s">
        <v>1057</v>
      </c>
      <c r="D7" s="475" t="s">
        <v>329</v>
      </c>
    </row>
    <row r="8" spans="1:4" ht="15">
      <c r="A8" s="82" t="s">
        <v>488</v>
      </c>
      <c r="B8" s="489" t="s">
        <v>1058</v>
      </c>
      <c r="C8" s="471" t="s">
        <v>1059</v>
      </c>
      <c r="D8" s="476">
        <v>818.13</v>
      </c>
    </row>
    <row r="9" spans="1:4" ht="15">
      <c r="A9" s="82" t="s">
        <v>560</v>
      </c>
      <c r="B9" s="489" t="s">
        <v>1060</v>
      </c>
      <c r="C9" s="471" t="s">
        <v>1059</v>
      </c>
      <c r="D9" s="476">
        <v>714.03</v>
      </c>
    </row>
    <row r="10" spans="1:4" ht="15">
      <c r="A10" s="82" t="s">
        <v>625</v>
      </c>
      <c r="B10" s="489" t="s">
        <v>1061</v>
      </c>
      <c r="C10" s="471" t="s">
        <v>1059</v>
      </c>
      <c r="D10" s="476">
        <v>714.03</v>
      </c>
    </row>
    <row r="11" spans="1:4" ht="15">
      <c r="A11" s="82" t="s">
        <v>626</v>
      </c>
      <c r="B11" s="489" t="s">
        <v>1062</v>
      </c>
      <c r="C11" s="471" t="s">
        <v>1063</v>
      </c>
      <c r="D11" s="476">
        <v>212.02</v>
      </c>
    </row>
    <row r="12" spans="1:4" ht="15">
      <c r="A12" s="82" t="s">
        <v>650</v>
      </c>
      <c r="B12" s="489" t="s">
        <v>1064</v>
      </c>
      <c r="C12" s="471" t="s">
        <v>1059</v>
      </c>
      <c r="D12" s="476">
        <v>714.03</v>
      </c>
    </row>
    <row r="13" spans="1:4" ht="15">
      <c r="A13" s="82" t="s">
        <v>651</v>
      </c>
      <c r="B13" s="489" t="s">
        <v>1065</v>
      </c>
      <c r="C13" s="471" t="s">
        <v>1059</v>
      </c>
      <c r="D13" s="476">
        <v>742.19</v>
      </c>
    </row>
    <row r="14" spans="1:4" ht="15">
      <c r="A14" s="82" t="s">
        <v>652</v>
      </c>
      <c r="B14" s="489" t="s">
        <v>1066</v>
      </c>
      <c r="C14" s="471" t="s">
        <v>1067</v>
      </c>
      <c r="D14" s="476">
        <v>185.39</v>
      </c>
    </row>
    <row r="15" spans="1:4" ht="15">
      <c r="A15" s="82" t="s">
        <v>653</v>
      </c>
      <c r="B15" s="489" t="s">
        <v>1068</v>
      </c>
      <c r="C15" s="471" t="s">
        <v>1063</v>
      </c>
      <c r="D15" s="476">
        <v>212</v>
      </c>
    </row>
    <row r="16" spans="1:4" ht="15">
      <c r="A16" s="82" t="s">
        <v>654</v>
      </c>
      <c r="B16" s="489" t="s">
        <v>1069</v>
      </c>
      <c r="C16" s="471" t="s">
        <v>1067</v>
      </c>
      <c r="D16" s="476">
        <v>185.39</v>
      </c>
    </row>
    <row r="17" spans="1:4" ht="15">
      <c r="A17" s="82" t="s">
        <v>655</v>
      </c>
      <c r="B17" s="489" t="s">
        <v>1070</v>
      </c>
      <c r="C17" s="471" t="s">
        <v>1059</v>
      </c>
      <c r="D17" s="476">
        <v>742.19</v>
      </c>
    </row>
    <row r="18" spans="1:4" ht="15">
      <c r="A18" s="82" t="s">
        <v>656</v>
      </c>
      <c r="B18" s="489" t="s">
        <v>1071</v>
      </c>
      <c r="C18" s="471" t="s">
        <v>1059</v>
      </c>
      <c r="D18" s="476">
        <v>714.03</v>
      </c>
    </row>
    <row r="19" spans="1:4" ht="15">
      <c r="A19" s="82" t="s">
        <v>657</v>
      </c>
      <c r="B19" s="489" t="s">
        <v>1072</v>
      </c>
      <c r="C19" s="471" t="s">
        <v>1063</v>
      </c>
      <c r="D19" s="476">
        <v>212.02</v>
      </c>
    </row>
    <row r="20" spans="1:4" ht="15">
      <c r="A20" s="82" t="s">
        <v>658</v>
      </c>
      <c r="B20" s="489" t="s">
        <v>1073</v>
      </c>
      <c r="C20" s="471" t="s">
        <v>1059</v>
      </c>
      <c r="D20" s="476">
        <v>714.03</v>
      </c>
    </row>
    <row r="21" spans="1:4" ht="15">
      <c r="A21" s="82" t="s">
        <v>659</v>
      </c>
      <c r="B21" s="489" t="s">
        <v>1074</v>
      </c>
      <c r="C21" s="471" t="s">
        <v>1059</v>
      </c>
      <c r="D21" s="476">
        <v>714.03</v>
      </c>
    </row>
    <row r="22" spans="1:4" ht="15">
      <c r="A22" s="82" t="s">
        <v>660</v>
      </c>
      <c r="B22" s="489" t="s">
        <v>1075</v>
      </c>
      <c r="C22" s="471" t="s">
        <v>1076</v>
      </c>
      <c r="D22" s="476">
        <v>148.69</v>
      </c>
    </row>
    <row r="23" spans="1:4" ht="15">
      <c r="A23" s="82" t="s">
        <v>877</v>
      </c>
      <c r="B23" s="489" t="s">
        <v>1077</v>
      </c>
      <c r="C23" s="471" t="s">
        <v>1059</v>
      </c>
      <c r="D23" s="476">
        <v>742.19</v>
      </c>
    </row>
    <row r="24" spans="1:4" ht="15">
      <c r="A24" s="82" t="s">
        <v>883</v>
      </c>
      <c r="B24" s="489" t="s">
        <v>1078</v>
      </c>
      <c r="C24" s="471" t="s">
        <v>1059</v>
      </c>
      <c r="D24" s="476">
        <v>714.03</v>
      </c>
    </row>
    <row r="25" spans="1:4" ht="15">
      <c r="A25" s="82" t="s">
        <v>887</v>
      </c>
      <c r="B25" s="489" t="s">
        <v>1079</v>
      </c>
      <c r="C25" s="471" t="s">
        <v>1059</v>
      </c>
      <c r="D25" s="476">
        <v>714.03</v>
      </c>
    </row>
    <row r="26" spans="1:4" ht="15">
      <c r="A26" s="82" t="s">
        <v>892</v>
      </c>
      <c r="B26" s="489" t="s">
        <v>1080</v>
      </c>
      <c r="C26" s="471" t="s">
        <v>1059</v>
      </c>
      <c r="D26" s="476">
        <v>714.03</v>
      </c>
    </row>
    <row r="27" spans="1:4" ht="15">
      <c r="A27" s="82" t="s">
        <v>896</v>
      </c>
      <c r="B27" s="489" t="s">
        <v>1081</v>
      </c>
      <c r="C27" s="471" t="s">
        <v>1059</v>
      </c>
      <c r="D27" s="476">
        <v>714.03</v>
      </c>
    </row>
    <row r="28" spans="1:4" ht="15">
      <c r="A28" s="82" t="s">
        <v>906</v>
      </c>
      <c r="B28" s="489" t="s">
        <v>1082</v>
      </c>
      <c r="C28" s="471" t="s">
        <v>1083</v>
      </c>
      <c r="D28" s="476">
        <v>226.83</v>
      </c>
    </row>
    <row r="29" spans="1:4" ht="15">
      <c r="A29" s="82" t="s">
        <v>911</v>
      </c>
      <c r="B29" s="489" t="s">
        <v>1084</v>
      </c>
      <c r="C29" s="471" t="s">
        <v>1063</v>
      </c>
      <c r="D29" s="476">
        <v>212.02</v>
      </c>
    </row>
    <row r="30" spans="1:4" ht="15">
      <c r="A30" s="82" t="s">
        <v>923</v>
      </c>
      <c r="B30" s="489" t="s">
        <v>1085</v>
      </c>
      <c r="C30" s="471" t="s">
        <v>1059</v>
      </c>
      <c r="D30" s="476">
        <v>714.03</v>
      </c>
    </row>
    <row r="31" spans="1:4" ht="15">
      <c r="A31" s="82" t="s">
        <v>929</v>
      </c>
      <c r="B31" s="489" t="s">
        <v>1086</v>
      </c>
      <c r="C31" s="471" t="s">
        <v>1059</v>
      </c>
      <c r="D31" s="476">
        <v>714.03</v>
      </c>
    </row>
    <row r="32" spans="1:4" ht="15">
      <c r="A32" s="82" t="s">
        <v>933</v>
      </c>
      <c r="B32" s="489" t="s">
        <v>1087</v>
      </c>
      <c r="C32" s="471" t="s">
        <v>1083</v>
      </c>
      <c r="D32" s="476">
        <v>226.83</v>
      </c>
    </row>
    <row r="33" spans="1:4" ht="15">
      <c r="A33" s="82" t="s">
        <v>937</v>
      </c>
      <c r="B33" s="489" t="s">
        <v>1088</v>
      </c>
      <c r="C33" s="471" t="s">
        <v>1067</v>
      </c>
      <c r="D33" s="476">
        <v>185.39</v>
      </c>
    </row>
    <row r="34" spans="1:4" ht="15">
      <c r="A34" s="82" t="s">
        <v>941</v>
      </c>
      <c r="B34" s="489" t="s">
        <v>1089</v>
      </c>
      <c r="C34" s="471" t="s">
        <v>1063</v>
      </c>
      <c r="D34" s="476">
        <v>212.02</v>
      </c>
    </row>
    <row r="35" spans="1:4" ht="15">
      <c r="A35" s="82" t="s">
        <v>949</v>
      </c>
      <c r="B35" s="489" t="s">
        <v>1090</v>
      </c>
      <c r="C35" s="471" t="s">
        <v>1083</v>
      </c>
      <c r="D35" s="476">
        <v>226.83</v>
      </c>
    </row>
    <row r="36" spans="1:4" ht="15">
      <c r="A36" s="82" t="s">
        <v>955</v>
      </c>
      <c r="B36" s="489" t="s">
        <v>1091</v>
      </c>
      <c r="C36" s="471" t="s">
        <v>1092</v>
      </c>
      <c r="D36" s="476">
        <v>7416.15</v>
      </c>
    </row>
    <row r="37" spans="1:4" ht="15">
      <c r="A37" s="82" t="s">
        <v>959</v>
      </c>
      <c r="B37" s="489" t="s">
        <v>1093</v>
      </c>
      <c r="C37" s="471" t="s">
        <v>1067</v>
      </c>
      <c r="D37" s="476">
        <v>185.39</v>
      </c>
    </row>
    <row r="38" spans="1:4" ht="15">
      <c r="A38" s="82" t="s">
        <v>965</v>
      </c>
      <c r="B38" s="489" t="s">
        <v>1094</v>
      </c>
      <c r="C38" s="471" t="s">
        <v>1063</v>
      </c>
      <c r="D38" s="476">
        <v>177.4</v>
      </c>
    </row>
    <row r="39" spans="1:4" ht="15">
      <c r="A39" s="82" t="s">
        <v>1095</v>
      </c>
      <c r="B39" s="489" t="s">
        <v>1096</v>
      </c>
      <c r="C39" s="471" t="s">
        <v>1097</v>
      </c>
      <c r="D39" s="476">
        <v>794.44</v>
      </c>
    </row>
    <row r="40" spans="1:4" ht="15">
      <c r="A40" s="82" t="s">
        <v>1098</v>
      </c>
      <c r="B40" s="489" t="s">
        <v>1099</v>
      </c>
      <c r="C40" s="471" t="s">
        <v>1097</v>
      </c>
      <c r="D40" s="476">
        <v>715.9</v>
      </c>
    </row>
    <row r="41" spans="1:4" ht="15">
      <c r="A41" s="82" t="s">
        <v>1100</v>
      </c>
      <c r="B41" s="489" t="s">
        <v>1101</v>
      </c>
      <c r="C41" s="471" t="s">
        <v>1097</v>
      </c>
      <c r="D41" s="476">
        <v>715.9</v>
      </c>
    </row>
    <row r="42" spans="1:4" ht="15">
      <c r="A42" s="82" t="s">
        <v>1102</v>
      </c>
      <c r="B42" s="489" t="s">
        <v>1103</v>
      </c>
      <c r="C42" s="471" t="s">
        <v>1063</v>
      </c>
      <c r="D42" s="476">
        <v>168.1</v>
      </c>
    </row>
    <row r="43" spans="1:4" ht="15">
      <c r="A43" s="82" t="s">
        <v>1104</v>
      </c>
      <c r="B43" s="489" t="s">
        <v>1105</v>
      </c>
      <c r="C43" s="471" t="s">
        <v>1106</v>
      </c>
      <c r="D43" s="476">
        <v>1381.05</v>
      </c>
    </row>
    <row r="44" spans="1:4" ht="15">
      <c r="A44" s="82" t="s">
        <v>1107</v>
      </c>
      <c r="B44" s="489" t="s">
        <v>1108</v>
      </c>
      <c r="C44" s="471" t="s">
        <v>1109</v>
      </c>
      <c r="D44" s="476">
        <v>352.48</v>
      </c>
    </row>
    <row r="45" spans="1:4" ht="15">
      <c r="A45" s="82" t="s">
        <v>1110</v>
      </c>
      <c r="B45" s="489" t="s">
        <v>1111</v>
      </c>
      <c r="C45" s="471" t="s">
        <v>1112</v>
      </c>
      <c r="D45" s="476">
        <v>604.84</v>
      </c>
    </row>
    <row r="46" spans="1:4" ht="15">
      <c r="A46" s="82" t="s">
        <v>1113</v>
      </c>
      <c r="B46" s="489" t="s">
        <v>1114</v>
      </c>
      <c r="C46" s="471" t="s">
        <v>1063</v>
      </c>
      <c r="D46" s="476">
        <v>162.1</v>
      </c>
    </row>
    <row r="47" spans="1:4" ht="15">
      <c r="A47" s="82" t="s">
        <v>1115</v>
      </c>
      <c r="B47" s="489" t="s">
        <v>1116</v>
      </c>
      <c r="C47" s="471" t="s">
        <v>1063</v>
      </c>
      <c r="D47" s="476">
        <v>162.1</v>
      </c>
    </row>
    <row r="48" spans="1:4" ht="15">
      <c r="A48" s="82" t="s">
        <v>1117</v>
      </c>
      <c r="B48" s="489" t="s">
        <v>1118</v>
      </c>
      <c r="C48" s="471" t="s">
        <v>1119</v>
      </c>
      <c r="D48" s="476">
        <v>159.6</v>
      </c>
    </row>
    <row r="49" spans="1:4" ht="15">
      <c r="A49" s="82" t="s">
        <v>1120</v>
      </c>
      <c r="B49" s="489" t="s">
        <v>1121</v>
      </c>
      <c r="C49" s="471" t="s">
        <v>1122</v>
      </c>
      <c r="D49" s="476">
        <v>13438.44</v>
      </c>
    </row>
    <row r="50" spans="1:4" ht="15">
      <c r="A50" s="82" t="s">
        <v>1123</v>
      </c>
      <c r="B50" s="489" t="s">
        <v>1124</v>
      </c>
      <c r="C50" s="471" t="s">
        <v>1125</v>
      </c>
      <c r="D50" s="476">
        <v>240</v>
      </c>
    </row>
    <row r="51" spans="1:4" ht="15">
      <c r="A51" s="82" t="s">
        <v>1126</v>
      </c>
      <c r="B51" s="489" t="s">
        <v>1127</v>
      </c>
      <c r="C51" s="471" t="s">
        <v>1063</v>
      </c>
      <c r="D51" s="476">
        <v>162.1</v>
      </c>
    </row>
    <row r="52" spans="1:4" ht="15">
      <c r="A52" s="82" t="s">
        <v>1128</v>
      </c>
      <c r="B52" s="489" t="s">
        <v>1129</v>
      </c>
      <c r="C52" s="471" t="s">
        <v>1063</v>
      </c>
      <c r="D52" s="476">
        <v>162.1</v>
      </c>
    </row>
    <row r="53" spans="1:4" ht="15">
      <c r="A53" s="82" t="s">
        <v>1130</v>
      </c>
      <c r="B53" s="489" t="s">
        <v>1131</v>
      </c>
      <c r="C53" s="471" t="s">
        <v>1063</v>
      </c>
      <c r="D53" s="476">
        <v>162.1</v>
      </c>
    </row>
    <row r="54" spans="1:4" ht="15">
      <c r="A54" s="82" t="s">
        <v>1132</v>
      </c>
      <c r="B54" s="489" t="s">
        <v>1133</v>
      </c>
      <c r="C54" s="471" t="s">
        <v>1134</v>
      </c>
      <c r="D54" s="476">
        <v>496.11</v>
      </c>
    </row>
    <row r="55" spans="1:4" ht="15">
      <c r="A55" s="82" t="s">
        <v>1135</v>
      </c>
      <c r="B55" s="489" t="s">
        <v>1136</v>
      </c>
      <c r="C55" s="471" t="s">
        <v>1134</v>
      </c>
      <c r="D55" s="476">
        <v>496.11</v>
      </c>
    </row>
    <row r="56" spans="1:4" ht="15">
      <c r="A56" s="82" t="s">
        <v>1137</v>
      </c>
      <c r="B56" s="489" t="s">
        <v>1138</v>
      </c>
      <c r="C56" s="471" t="s">
        <v>1134</v>
      </c>
      <c r="D56" s="476">
        <v>496.11</v>
      </c>
    </row>
    <row r="57" spans="1:4" ht="15">
      <c r="A57" s="82" t="s">
        <v>1139</v>
      </c>
      <c r="B57" s="489" t="s">
        <v>1140</v>
      </c>
      <c r="C57" s="471" t="s">
        <v>1134</v>
      </c>
      <c r="D57" s="476">
        <v>496.11</v>
      </c>
    </row>
    <row r="58" spans="1:4" ht="15">
      <c r="A58" s="82" t="s">
        <v>1141</v>
      </c>
      <c r="B58" s="489" t="s">
        <v>1142</v>
      </c>
      <c r="C58" s="471" t="s">
        <v>1134</v>
      </c>
      <c r="D58" s="476">
        <v>496.11</v>
      </c>
    </row>
    <row r="59" spans="1:4" ht="15">
      <c r="A59" s="82" t="s">
        <v>1143</v>
      </c>
      <c r="B59" s="489" t="s">
        <v>1144</v>
      </c>
      <c r="C59" s="471" t="s">
        <v>1145</v>
      </c>
      <c r="D59" s="476">
        <v>1704.3</v>
      </c>
    </row>
    <row r="60" spans="1:4" ht="15">
      <c r="A60" s="82" t="s">
        <v>1146</v>
      </c>
      <c r="B60" s="489" t="s">
        <v>1147</v>
      </c>
      <c r="C60" s="471" t="s">
        <v>1148</v>
      </c>
      <c r="D60" s="476">
        <v>115.94</v>
      </c>
    </row>
    <row r="61" spans="1:4" ht="15">
      <c r="A61" s="82" t="s">
        <v>1149</v>
      </c>
      <c r="B61" s="489" t="s">
        <v>1150</v>
      </c>
      <c r="C61" s="471" t="s">
        <v>1148</v>
      </c>
      <c r="D61" s="476">
        <v>115.96</v>
      </c>
    </row>
    <row r="62" spans="1:4" ht="15">
      <c r="A62" s="82" t="s">
        <v>1151</v>
      </c>
      <c r="B62" s="489" t="s">
        <v>1152</v>
      </c>
      <c r="C62" s="471" t="s">
        <v>1148</v>
      </c>
      <c r="D62" s="476">
        <v>115.96</v>
      </c>
    </row>
    <row r="63" spans="1:4" ht="15">
      <c r="A63" s="82" t="s">
        <v>1153</v>
      </c>
      <c r="B63" s="489" t="s">
        <v>1154</v>
      </c>
      <c r="C63" s="471" t="s">
        <v>1148</v>
      </c>
      <c r="D63" s="476">
        <v>115.96</v>
      </c>
    </row>
    <row r="64" spans="1:4" ht="15">
      <c r="A64" s="82" t="s">
        <v>1155</v>
      </c>
      <c r="B64" s="489" t="s">
        <v>1156</v>
      </c>
      <c r="C64" s="471" t="s">
        <v>1148</v>
      </c>
      <c r="D64" s="476">
        <v>115.96</v>
      </c>
    </row>
    <row r="65" spans="1:4" ht="15">
      <c r="A65" s="82" t="s">
        <v>1157</v>
      </c>
      <c r="B65" s="489" t="s">
        <v>1158</v>
      </c>
      <c r="C65" s="471" t="s">
        <v>1159</v>
      </c>
      <c r="D65" s="476">
        <v>160.9</v>
      </c>
    </row>
    <row r="66" spans="1:4" ht="15">
      <c r="A66" s="82" t="s">
        <v>1160</v>
      </c>
      <c r="B66" s="489" t="s">
        <v>1161</v>
      </c>
      <c r="C66" s="471" t="s">
        <v>1162</v>
      </c>
      <c r="D66" s="476">
        <v>478.74</v>
      </c>
    </row>
    <row r="67" spans="1:4" ht="15">
      <c r="A67" s="82" t="s">
        <v>1163</v>
      </c>
      <c r="B67" s="489" t="s">
        <v>1164</v>
      </c>
      <c r="C67" s="471" t="s">
        <v>1162</v>
      </c>
      <c r="D67" s="476">
        <v>478.74</v>
      </c>
    </row>
    <row r="68" spans="1:4" ht="15">
      <c r="A68" s="82" t="s">
        <v>1165</v>
      </c>
      <c r="B68" s="489" t="s">
        <v>1166</v>
      </c>
      <c r="C68" s="471" t="s">
        <v>1162</v>
      </c>
      <c r="D68" s="476">
        <v>478.74</v>
      </c>
    </row>
    <row r="69" spans="1:4" ht="15">
      <c r="A69" s="82" t="s">
        <v>1167</v>
      </c>
      <c r="B69" s="489" t="s">
        <v>1168</v>
      </c>
      <c r="C69" s="471" t="s">
        <v>1067</v>
      </c>
      <c r="D69" s="476">
        <v>185.39</v>
      </c>
    </row>
    <row r="70" spans="1:4" ht="15">
      <c r="A70" s="82" t="s">
        <v>1169</v>
      </c>
      <c r="B70" s="489" t="s">
        <v>1170</v>
      </c>
      <c r="C70" s="471" t="s">
        <v>1171</v>
      </c>
      <c r="D70" s="476">
        <v>585.6</v>
      </c>
    </row>
    <row r="71" spans="1:4" ht="15">
      <c r="A71" s="82" t="s">
        <v>1172</v>
      </c>
      <c r="B71" s="489" t="s">
        <v>1173</v>
      </c>
      <c r="C71" s="471" t="s">
        <v>1174</v>
      </c>
      <c r="D71" s="476">
        <v>839.8</v>
      </c>
    </row>
    <row r="72" spans="1:4" ht="15">
      <c r="A72" s="82" t="s">
        <v>1175</v>
      </c>
      <c r="B72" s="489" t="s">
        <v>1176</v>
      </c>
      <c r="C72" s="471" t="s">
        <v>1174</v>
      </c>
      <c r="D72" s="476">
        <v>839.8</v>
      </c>
    </row>
    <row r="73" spans="1:4" ht="15">
      <c r="A73" s="82" t="s">
        <v>1177</v>
      </c>
      <c r="B73" s="489" t="s">
        <v>1178</v>
      </c>
      <c r="C73" s="471" t="s">
        <v>1063</v>
      </c>
      <c r="D73" s="476">
        <v>156.4</v>
      </c>
    </row>
    <row r="74" spans="1:4" ht="15">
      <c r="A74" s="82" t="s">
        <v>1179</v>
      </c>
      <c r="B74" s="489" t="s">
        <v>1180</v>
      </c>
      <c r="C74" s="471" t="s">
        <v>1063</v>
      </c>
      <c r="D74" s="476">
        <v>156.39</v>
      </c>
    </row>
    <row r="75" spans="1:4" ht="15">
      <c r="A75" s="82" t="s">
        <v>1181</v>
      </c>
      <c r="B75" s="489" t="s">
        <v>1182</v>
      </c>
      <c r="C75" s="471" t="s">
        <v>1183</v>
      </c>
      <c r="D75" s="476">
        <v>161.3</v>
      </c>
    </row>
    <row r="76" spans="1:4" ht="15">
      <c r="A76" s="82" t="s">
        <v>1184</v>
      </c>
      <c r="B76" s="489" t="s">
        <v>1185</v>
      </c>
      <c r="C76" s="471" t="s">
        <v>1183</v>
      </c>
      <c r="D76" s="476">
        <v>161.3</v>
      </c>
    </row>
    <row r="77" spans="1:4" ht="15">
      <c r="A77" s="82" t="s">
        <v>1186</v>
      </c>
      <c r="B77" s="489" t="s">
        <v>1187</v>
      </c>
      <c r="C77" s="471" t="s">
        <v>1162</v>
      </c>
      <c r="D77" s="476">
        <v>715.3</v>
      </c>
    </row>
    <row r="78" spans="1:4" ht="15">
      <c r="A78" s="82" t="s">
        <v>1188</v>
      </c>
      <c r="B78" s="489" t="s">
        <v>1189</v>
      </c>
      <c r="C78" s="471" t="s">
        <v>1162</v>
      </c>
      <c r="D78" s="476">
        <v>700.9</v>
      </c>
    </row>
    <row r="79" spans="1:4" ht="15">
      <c r="A79" s="82" t="s">
        <v>1190</v>
      </c>
      <c r="B79" s="489" t="s">
        <v>1191</v>
      </c>
      <c r="C79" s="471" t="s">
        <v>1162</v>
      </c>
      <c r="D79" s="476">
        <v>700.9</v>
      </c>
    </row>
    <row r="80" spans="1:4" ht="15">
      <c r="A80" s="82" t="s">
        <v>1192</v>
      </c>
      <c r="B80" s="489" t="s">
        <v>1193</v>
      </c>
      <c r="C80" s="471" t="s">
        <v>1194</v>
      </c>
      <c r="D80" s="476">
        <v>163.27</v>
      </c>
    </row>
    <row r="81" spans="1:4" ht="15">
      <c r="A81" s="82" t="s">
        <v>1195</v>
      </c>
      <c r="B81" s="489" t="s">
        <v>1196</v>
      </c>
      <c r="C81" s="471" t="s">
        <v>1197</v>
      </c>
      <c r="D81" s="476">
        <v>1901.7</v>
      </c>
    </row>
    <row r="82" spans="1:4" ht="15">
      <c r="A82" s="82" t="s">
        <v>1198</v>
      </c>
      <c r="B82" s="489" t="s">
        <v>1199</v>
      </c>
      <c r="C82" s="471" t="s">
        <v>1200</v>
      </c>
      <c r="D82" s="476">
        <v>4397.76</v>
      </c>
    </row>
    <row r="83" spans="1:4" ht="15">
      <c r="A83" s="82" t="s">
        <v>1201</v>
      </c>
      <c r="B83" s="489" t="s">
        <v>1202</v>
      </c>
      <c r="C83" s="471" t="s">
        <v>1200</v>
      </c>
      <c r="D83" s="476">
        <v>4397.76</v>
      </c>
    </row>
    <row r="84" spans="1:4" ht="15">
      <c r="A84" s="82" t="s">
        <v>1203</v>
      </c>
      <c r="B84" s="489" t="s">
        <v>1204</v>
      </c>
      <c r="C84" s="471" t="s">
        <v>1162</v>
      </c>
      <c r="D84" s="476">
        <v>740.9</v>
      </c>
    </row>
    <row r="85" spans="1:4" ht="15">
      <c r="A85" s="82" t="s">
        <v>1205</v>
      </c>
      <c r="B85" s="489" t="s">
        <v>1206</v>
      </c>
      <c r="C85" s="471" t="s">
        <v>1063</v>
      </c>
      <c r="D85" s="476">
        <v>168</v>
      </c>
    </row>
    <row r="86" spans="1:4" ht="15">
      <c r="A86" s="82" t="s">
        <v>1207</v>
      </c>
      <c r="B86" s="489" t="s">
        <v>1208</v>
      </c>
      <c r="C86" s="471" t="s">
        <v>1209</v>
      </c>
      <c r="D86" s="476">
        <v>604.84</v>
      </c>
    </row>
    <row r="87" spans="1:4" ht="15">
      <c r="A87" s="82" t="s">
        <v>1210</v>
      </c>
      <c r="B87" s="489" t="s">
        <v>1211</v>
      </c>
      <c r="C87" s="471" t="s">
        <v>127</v>
      </c>
      <c r="D87" s="476">
        <v>200.4</v>
      </c>
    </row>
    <row r="88" spans="1:4" ht="15">
      <c r="A88" s="82" t="s">
        <v>1212</v>
      </c>
      <c r="B88" s="489" t="s">
        <v>1213</v>
      </c>
      <c r="C88" s="471" t="s">
        <v>1214</v>
      </c>
      <c r="D88" s="476">
        <v>585.6</v>
      </c>
    </row>
    <row r="89" spans="1:4" ht="15">
      <c r="A89" s="82" t="s">
        <v>1215</v>
      </c>
      <c r="B89" s="489" t="s">
        <v>1216</v>
      </c>
      <c r="C89" s="471" t="s">
        <v>1063</v>
      </c>
      <c r="D89" s="476">
        <v>168.02</v>
      </c>
    </row>
    <row r="90" spans="1:4" ht="15">
      <c r="A90" s="82" t="s">
        <v>1217</v>
      </c>
      <c r="B90" s="489" t="s">
        <v>1218</v>
      </c>
      <c r="C90" s="471" t="s">
        <v>1162</v>
      </c>
      <c r="D90" s="476">
        <v>728.7</v>
      </c>
    </row>
    <row r="91" spans="1:4" s="484" customFormat="1" ht="15">
      <c r="A91" s="498"/>
      <c r="B91" s="490"/>
      <c r="C91" s="482" t="s">
        <v>1256</v>
      </c>
      <c r="D91" s="483">
        <f>SUM(D8:D90)</f>
        <v>66840.46</v>
      </c>
    </row>
    <row r="92" spans="1:4" ht="15">
      <c r="A92" s="82"/>
      <c r="B92" s="489"/>
      <c r="C92" s="471"/>
      <c r="D92" s="476"/>
    </row>
    <row r="93" spans="1:4" ht="15">
      <c r="A93" s="82" t="s">
        <v>1219</v>
      </c>
      <c r="B93" s="477">
        <v>200045</v>
      </c>
      <c r="C93" s="13" t="s">
        <v>1220</v>
      </c>
      <c r="D93" s="477">
        <v>610.06</v>
      </c>
    </row>
    <row r="94" spans="1:4" ht="15">
      <c r="A94" s="82" t="s">
        <v>1221</v>
      </c>
      <c r="B94" s="477">
        <v>201487</v>
      </c>
      <c r="C94" s="13" t="s">
        <v>1222</v>
      </c>
      <c r="D94" s="478">
        <v>3882.95</v>
      </c>
    </row>
    <row r="95" spans="1:4" ht="15">
      <c r="A95" s="82" t="s">
        <v>1223</v>
      </c>
      <c r="B95" s="477">
        <v>201488</v>
      </c>
      <c r="C95" s="13" t="s">
        <v>1220</v>
      </c>
      <c r="D95" s="478">
        <v>1571.49</v>
      </c>
    </row>
    <row r="96" spans="1:4" ht="15">
      <c r="A96" s="82" t="s">
        <v>1224</v>
      </c>
      <c r="B96" s="477">
        <v>201504</v>
      </c>
      <c r="C96" s="473" t="s">
        <v>1225</v>
      </c>
      <c r="D96" s="478">
        <v>5471.3</v>
      </c>
    </row>
    <row r="97" spans="1:4" ht="15">
      <c r="A97" s="82" t="s">
        <v>1226</v>
      </c>
      <c r="B97" s="477">
        <v>201507</v>
      </c>
      <c r="C97" s="473" t="s">
        <v>1227</v>
      </c>
      <c r="D97" s="478">
        <v>114.56</v>
      </c>
    </row>
    <row r="98" spans="1:4" ht="15">
      <c r="A98" s="82" t="s">
        <v>1228</v>
      </c>
      <c r="B98" s="477">
        <v>201588</v>
      </c>
      <c r="C98" s="473" t="s">
        <v>1229</v>
      </c>
      <c r="D98" s="478">
        <v>2738.23</v>
      </c>
    </row>
    <row r="99" spans="1:4" ht="15">
      <c r="A99" s="82" t="s">
        <v>1230</v>
      </c>
      <c r="B99" s="477">
        <v>201589</v>
      </c>
      <c r="C99" s="13" t="s">
        <v>1220</v>
      </c>
      <c r="D99" s="478">
        <v>753.54</v>
      </c>
    </row>
    <row r="100" spans="1:4" ht="15">
      <c r="A100" s="82" t="s">
        <v>1231</v>
      </c>
      <c r="B100" s="477">
        <v>201270</v>
      </c>
      <c r="C100" s="473" t="s">
        <v>1232</v>
      </c>
      <c r="D100" s="478">
        <v>3099.24</v>
      </c>
    </row>
    <row r="101" spans="1:4" ht="15">
      <c r="A101" s="82" t="s">
        <v>1233</v>
      </c>
      <c r="B101" s="477">
        <v>201489</v>
      </c>
      <c r="C101" s="473" t="s">
        <v>1225</v>
      </c>
      <c r="D101" s="478">
        <v>15473.73</v>
      </c>
    </row>
    <row r="102" spans="1:4" ht="15">
      <c r="A102" s="82" t="s">
        <v>1234</v>
      </c>
      <c r="B102" s="477">
        <v>201491</v>
      </c>
      <c r="C102" s="473" t="s">
        <v>1235</v>
      </c>
      <c r="D102" s="478">
        <v>3341.01</v>
      </c>
    </row>
    <row r="103" spans="1:4" ht="15">
      <c r="A103" s="82" t="s">
        <v>1236</v>
      </c>
      <c r="B103" s="477">
        <v>201490</v>
      </c>
      <c r="C103" s="473" t="s">
        <v>1237</v>
      </c>
      <c r="D103" s="478">
        <v>8656.78</v>
      </c>
    </row>
    <row r="104" spans="1:4" ht="15">
      <c r="A104" s="82" t="s">
        <v>1238</v>
      </c>
      <c r="B104" s="477">
        <v>200043</v>
      </c>
      <c r="C104" s="473" t="s">
        <v>1239</v>
      </c>
      <c r="D104" s="478">
        <v>1576.7</v>
      </c>
    </row>
    <row r="105" spans="1:4" ht="15">
      <c r="A105" s="82" t="s">
        <v>1240</v>
      </c>
      <c r="B105" s="477">
        <v>200044</v>
      </c>
      <c r="C105" s="473" t="s">
        <v>1241</v>
      </c>
      <c r="D105" s="478">
        <v>1036.73</v>
      </c>
    </row>
    <row r="106" spans="1:4" ht="15">
      <c r="A106" s="82" t="s">
        <v>1242</v>
      </c>
      <c r="B106" s="477">
        <v>201285</v>
      </c>
      <c r="C106" s="473" t="s">
        <v>1243</v>
      </c>
      <c r="D106" s="478">
        <v>1576.7</v>
      </c>
    </row>
    <row r="107" spans="1:4" ht="15">
      <c r="A107" s="82" t="s">
        <v>1244</v>
      </c>
      <c r="B107" s="477">
        <v>201492</v>
      </c>
      <c r="C107" s="13" t="s">
        <v>1245</v>
      </c>
      <c r="D107" s="478">
        <v>2569.8</v>
      </c>
    </row>
    <row r="108" spans="1:4" ht="15">
      <c r="A108" s="82" t="s">
        <v>1246</v>
      </c>
      <c r="B108" s="82">
        <v>201493</v>
      </c>
      <c r="C108" s="473" t="s">
        <v>1247</v>
      </c>
      <c r="D108" s="478">
        <v>7848.1</v>
      </c>
    </row>
    <row r="109" spans="1:4" ht="15">
      <c r="A109" s="82" t="s">
        <v>1248</v>
      </c>
      <c r="B109" s="477">
        <v>201495</v>
      </c>
      <c r="C109" s="473" t="s">
        <v>1247</v>
      </c>
      <c r="D109" s="478">
        <v>7848.1</v>
      </c>
    </row>
    <row r="110" spans="1:4" ht="15">
      <c r="A110" s="82" t="s">
        <v>1249</v>
      </c>
      <c r="B110" s="477">
        <v>201590</v>
      </c>
      <c r="C110" s="473" t="s">
        <v>1243</v>
      </c>
      <c r="D110" s="478">
        <v>2569.8</v>
      </c>
    </row>
    <row r="111" spans="1:4" s="484" customFormat="1" ht="30">
      <c r="A111" s="491"/>
      <c r="B111" s="491"/>
      <c r="C111" s="487" t="s">
        <v>1257</v>
      </c>
      <c r="D111" s="488">
        <f>SUM(D93:D110)</f>
        <v>70738.81999999999</v>
      </c>
    </row>
    <row r="112" spans="1:4" s="486" customFormat="1" ht="15.75">
      <c r="A112" s="494"/>
      <c r="B112" s="494"/>
      <c r="C112" s="485" t="s">
        <v>1250</v>
      </c>
      <c r="D112" s="495">
        <f>D91+D111</f>
        <v>137579.28</v>
      </c>
    </row>
    <row r="113" spans="1:4" ht="15">
      <c r="A113" s="492"/>
      <c r="B113" s="492"/>
      <c r="C113" s="54"/>
      <c r="D113" s="479"/>
    </row>
    <row r="114" spans="1:7" ht="15">
      <c r="A114" s="492"/>
      <c r="B114" s="492"/>
      <c r="C114" s="54"/>
      <c r="D114" s="479"/>
      <c r="G114" s="719">
        <f>D112+D121</f>
        <v>140658.61</v>
      </c>
    </row>
    <row r="115" ht="15">
      <c r="B115" s="173" t="s">
        <v>1251</v>
      </c>
    </row>
    <row r="117" spans="1:4" ht="15">
      <c r="A117" s="82" t="s">
        <v>488</v>
      </c>
      <c r="B117" s="489" t="s">
        <v>1252</v>
      </c>
      <c r="C117" s="471" t="s">
        <v>1253</v>
      </c>
      <c r="D117" s="476">
        <v>1034.5</v>
      </c>
    </row>
    <row r="118" spans="1:4" ht="15">
      <c r="A118" s="82" t="s">
        <v>560</v>
      </c>
      <c r="B118" s="489" t="s">
        <v>1254</v>
      </c>
      <c r="C118" s="471" t="s">
        <v>1253</v>
      </c>
      <c r="D118" s="476">
        <v>1034.5</v>
      </c>
    </row>
    <row r="119" spans="1:4" ht="15">
      <c r="A119" s="82" t="s">
        <v>625</v>
      </c>
      <c r="B119" s="489" t="s">
        <v>1255</v>
      </c>
      <c r="C119" s="471" t="s">
        <v>1253</v>
      </c>
      <c r="D119" s="476">
        <v>1010.33</v>
      </c>
    </row>
    <row r="120" spans="1:4" ht="12.75">
      <c r="A120" s="477"/>
      <c r="B120" s="477"/>
      <c r="C120" s="472"/>
      <c r="D120" s="477"/>
    </row>
    <row r="121" spans="1:4" s="484" customFormat="1" ht="15">
      <c r="A121" s="491"/>
      <c r="B121" s="491"/>
      <c r="C121" s="480" t="s">
        <v>1250</v>
      </c>
      <c r="D121" s="488">
        <f>SUM(D117:D120)</f>
        <v>3079.33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5"/>
  <sheetViews>
    <sheetView zoomScale="90" zoomScaleNormal="90" zoomScalePageLayoutView="0" workbookViewId="0" topLeftCell="A1">
      <pane ySplit="3" topLeftCell="BM10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173" bestFit="1" customWidth="1"/>
    <col min="4" max="4" width="30.57421875" style="173" bestFit="1" customWidth="1"/>
    <col min="5" max="5" width="10.57421875" style="173" hidden="1" customWidth="1"/>
    <col min="6" max="6" width="8.8515625" style="173" hidden="1" customWidth="1"/>
    <col min="7" max="7" width="3.7109375" style="173" customWidth="1"/>
    <col min="8" max="8" width="12.140625" style="173" customWidth="1"/>
    <col min="9" max="9" width="18.57421875" style="173" bestFit="1" customWidth="1"/>
    <col min="10" max="10" width="15.28125" style="270" bestFit="1" customWidth="1"/>
    <col min="11" max="11" width="5.8515625" style="173" bestFit="1" customWidth="1"/>
    <col min="12" max="12" width="9.421875" style="173" bestFit="1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1.140625" style="173" customWidth="1"/>
    <col min="18" max="18" width="14.00390625" style="173" bestFit="1" customWidth="1"/>
    <col min="19" max="19" width="8.7109375" style="173" bestFit="1" customWidth="1"/>
    <col min="20" max="20" width="10.140625" style="173" bestFit="1" customWidth="1"/>
    <col min="21" max="21" width="10.140625" style="173" customWidth="1"/>
  </cols>
  <sheetData>
    <row r="1" spans="2:21" ht="18.75">
      <c r="B1" s="357" t="s">
        <v>1011</v>
      </c>
      <c r="J1" s="173"/>
      <c r="U1"/>
    </row>
    <row r="2" ht="15.75" thickBot="1"/>
    <row r="3" spans="1:21" s="187" customFormat="1" ht="39" thickBot="1">
      <c r="A3" s="184" t="s">
        <v>322</v>
      </c>
      <c r="B3" s="185" t="s">
        <v>323</v>
      </c>
      <c r="C3" s="185" t="s">
        <v>324</v>
      </c>
      <c r="D3" s="185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269" t="s">
        <v>523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186" t="s">
        <v>338</v>
      </c>
      <c r="T3" s="191" t="s">
        <v>500</v>
      </c>
      <c r="U3" s="221"/>
    </row>
    <row r="4" spans="1:21" s="508" customFormat="1" ht="38.25">
      <c r="A4" s="503">
        <v>1</v>
      </c>
      <c r="B4" s="504" t="s">
        <v>579</v>
      </c>
      <c r="C4" s="505" t="s">
        <v>580</v>
      </c>
      <c r="D4" s="505" t="s">
        <v>581</v>
      </c>
      <c r="E4" s="505"/>
      <c r="F4" s="505" t="s">
        <v>495</v>
      </c>
      <c r="G4" s="504">
        <v>55</v>
      </c>
      <c r="H4" s="505"/>
      <c r="I4" s="504" t="s">
        <v>582</v>
      </c>
      <c r="J4" s="272">
        <v>10720</v>
      </c>
      <c r="K4" s="504">
        <v>2007</v>
      </c>
      <c r="L4" s="505" t="s">
        <v>583</v>
      </c>
      <c r="M4" s="505" t="s">
        <v>498</v>
      </c>
      <c r="N4" s="505" t="s">
        <v>498</v>
      </c>
      <c r="O4" s="505" t="s">
        <v>495</v>
      </c>
      <c r="P4" s="505" t="s">
        <v>506</v>
      </c>
      <c r="Q4" s="506" t="s">
        <v>621</v>
      </c>
      <c r="R4" s="505" t="s">
        <v>498</v>
      </c>
      <c r="S4" s="505" t="s">
        <v>498</v>
      </c>
      <c r="T4" s="505" t="s">
        <v>495</v>
      </c>
      <c r="U4" s="507"/>
    </row>
    <row r="5" spans="1:21" s="508" customFormat="1" ht="38.25">
      <c r="A5" s="509">
        <v>2</v>
      </c>
      <c r="B5" s="504" t="s">
        <v>584</v>
      </c>
      <c r="C5" s="505" t="s">
        <v>580</v>
      </c>
      <c r="D5" s="510" t="s">
        <v>585</v>
      </c>
      <c r="E5" s="511"/>
      <c r="F5" s="505" t="s">
        <v>495</v>
      </c>
      <c r="G5" s="504">
        <v>37</v>
      </c>
      <c r="H5" s="505"/>
      <c r="I5" s="504" t="s">
        <v>586</v>
      </c>
      <c r="J5" s="272">
        <v>6982</v>
      </c>
      <c r="K5" s="504">
        <v>1999</v>
      </c>
      <c r="L5" s="505" t="s">
        <v>583</v>
      </c>
      <c r="M5" s="505" t="s">
        <v>498</v>
      </c>
      <c r="N5" s="505" t="s">
        <v>498</v>
      </c>
      <c r="O5" s="505" t="s">
        <v>495</v>
      </c>
      <c r="P5" s="505" t="s">
        <v>506</v>
      </c>
      <c r="Q5" s="506" t="s">
        <v>621</v>
      </c>
      <c r="R5" s="505" t="s">
        <v>498</v>
      </c>
      <c r="S5" s="505" t="s">
        <v>498</v>
      </c>
      <c r="T5" s="505" t="s">
        <v>495</v>
      </c>
      <c r="U5" s="507"/>
    </row>
    <row r="6" spans="1:21" s="508" customFormat="1" ht="38.25">
      <c r="A6" s="509">
        <v>3</v>
      </c>
      <c r="B6" s="510" t="s">
        <v>1264</v>
      </c>
      <c r="C6" s="505" t="s">
        <v>580</v>
      </c>
      <c r="D6" s="504" t="s">
        <v>1265</v>
      </c>
      <c r="E6" s="511"/>
      <c r="F6" s="505"/>
      <c r="G6" s="510">
        <v>65</v>
      </c>
      <c r="H6" s="505"/>
      <c r="I6" s="501" t="s">
        <v>1266</v>
      </c>
      <c r="J6" s="500">
        <v>9990</v>
      </c>
      <c r="K6" s="504">
        <v>2013</v>
      </c>
      <c r="L6" s="505" t="s">
        <v>583</v>
      </c>
      <c r="M6" s="505" t="s">
        <v>498</v>
      </c>
      <c r="N6" s="505" t="s">
        <v>498</v>
      </c>
      <c r="O6" s="505" t="s">
        <v>498</v>
      </c>
      <c r="P6" s="505" t="s">
        <v>348</v>
      </c>
      <c r="Q6" s="506" t="s">
        <v>621</v>
      </c>
      <c r="R6" s="505" t="s">
        <v>498</v>
      </c>
      <c r="S6" s="505" t="s">
        <v>498</v>
      </c>
      <c r="T6" s="505" t="s">
        <v>495</v>
      </c>
      <c r="U6" s="507"/>
    </row>
    <row r="7" spans="1:21" s="512" customFormat="1" ht="38.25">
      <c r="A7" s="509">
        <v>4</v>
      </c>
      <c r="B7" s="510" t="s">
        <v>587</v>
      </c>
      <c r="C7" s="505" t="s">
        <v>580</v>
      </c>
      <c r="D7" s="504" t="s">
        <v>589</v>
      </c>
      <c r="E7" s="511"/>
      <c r="F7" s="505"/>
      <c r="G7" s="510">
        <v>43</v>
      </c>
      <c r="H7" s="505"/>
      <c r="I7" s="504" t="s">
        <v>588</v>
      </c>
      <c r="J7" s="272">
        <v>9017</v>
      </c>
      <c r="K7" s="511" t="s">
        <v>358</v>
      </c>
      <c r="L7" s="505" t="s">
        <v>583</v>
      </c>
      <c r="M7" s="505" t="s">
        <v>498</v>
      </c>
      <c r="N7" s="505" t="s">
        <v>498</v>
      </c>
      <c r="O7" s="505" t="s">
        <v>495</v>
      </c>
      <c r="P7" s="505" t="s">
        <v>506</v>
      </c>
      <c r="Q7" s="506" t="s">
        <v>621</v>
      </c>
      <c r="R7" s="505" t="s">
        <v>498</v>
      </c>
      <c r="S7" s="505" t="s">
        <v>498</v>
      </c>
      <c r="T7" s="505" t="s">
        <v>495</v>
      </c>
      <c r="U7" s="507"/>
    </row>
    <row r="8" spans="1:21" s="512" customFormat="1" ht="38.25">
      <c r="A8" s="509">
        <v>5</v>
      </c>
      <c r="B8" s="504" t="s">
        <v>590</v>
      </c>
      <c r="C8" s="505" t="s">
        <v>580</v>
      </c>
      <c r="D8" s="504" t="s">
        <v>591</v>
      </c>
      <c r="E8" s="511"/>
      <c r="F8" s="505"/>
      <c r="G8" s="504">
        <v>69</v>
      </c>
      <c r="H8" s="505"/>
      <c r="I8" s="504" t="s">
        <v>592</v>
      </c>
      <c r="J8" s="272">
        <v>14990</v>
      </c>
      <c r="K8" s="511" t="s">
        <v>384</v>
      </c>
      <c r="L8" s="505" t="s">
        <v>583</v>
      </c>
      <c r="M8" s="505" t="s">
        <v>498</v>
      </c>
      <c r="N8" s="505" t="s">
        <v>498</v>
      </c>
      <c r="O8" s="505" t="s">
        <v>495</v>
      </c>
      <c r="P8" s="505" t="s">
        <v>506</v>
      </c>
      <c r="Q8" s="506" t="s">
        <v>621</v>
      </c>
      <c r="R8" s="505" t="s">
        <v>498</v>
      </c>
      <c r="S8" s="505" t="s">
        <v>498</v>
      </c>
      <c r="T8" s="505" t="s">
        <v>495</v>
      </c>
      <c r="U8" s="507"/>
    </row>
    <row r="9" spans="1:21" s="512" customFormat="1" ht="38.25">
      <c r="A9" s="509">
        <v>6</v>
      </c>
      <c r="B9" s="504" t="s">
        <v>593</v>
      </c>
      <c r="C9" s="505" t="s">
        <v>580</v>
      </c>
      <c r="D9" s="504" t="s">
        <v>594</v>
      </c>
      <c r="E9" s="511"/>
      <c r="F9" s="505"/>
      <c r="G9" s="504">
        <v>104</v>
      </c>
      <c r="H9" s="505"/>
      <c r="I9" s="510" t="s">
        <v>595</v>
      </c>
      <c r="J9" s="272">
        <v>21452</v>
      </c>
      <c r="K9" s="511" t="s">
        <v>394</v>
      </c>
      <c r="L9" s="505" t="s">
        <v>583</v>
      </c>
      <c r="M9" s="505" t="s">
        <v>498</v>
      </c>
      <c r="N9" s="505" t="s">
        <v>498</v>
      </c>
      <c r="O9" s="505" t="s">
        <v>495</v>
      </c>
      <c r="P9" s="505" t="s">
        <v>506</v>
      </c>
      <c r="Q9" s="506" t="s">
        <v>621</v>
      </c>
      <c r="R9" s="505" t="s">
        <v>498</v>
      </c>
      <c r="S9" s="505" t="s">
        <v>498</v>
      </c>
      <c r="T9" s="505" t="s">
        <v>495</v>
      </c>
      <c r="U9" s="507"/>
    </row>
    <row r="10" spans="1:21" s="512" customFormat="1" ht="38.25">
      <c r="A10" s="509">
        <v>7</v>
      </c>
      <c r="B10" s="504" t="s">
        <v>596</v>
      </c>
      <c r="C10" s="505" t="s">
        <v>580</v>
      </c>
      <c r="D10" s="504" t="s">
        <v>597</v>
      </c>
      <c r="E10" s="511"/>
      <c r="F10" s="505"/>
      <c r="G10" s="504">
        <v>82</v>
      </c>
      <c r="H10" s="505"/>
      <c r="I10" s="510" t="s">
        <v>598</v>
      </c>
      <c r="J10" s="272">
        <v>17550</v>
      </c>
      <c r="K10" s="511" t="s">
        <v>401</v>
      </c>
      <c r="L10" s="505" t="s">
        <v>583</v>
      </c>
      <c r="M10" s="505" t="s">
        <v>498</v>
      </c>
      <c r="N10" s="505" t="s">
        <v>498</v>
      </c>
      <c r="O10" s="505" t="s">
        <v>495</v>
      </c>
      <c r="P10" s="505" t="s">
        <v>506</v>
      </c>
      <c r="Q10" s="506" t="s">
        <v>621</v>
      </c>
      <c r="R10" s="505" t="s">
        <v>498</v>
      </c>
      <c r="S10" s="505" t="s">
        <v>498</v>
      </c>
      <c r="T10" s="505" t="s">
        <v>495</v>
      </c>
      <c r="U10" s="507"/>
    </row>
    <row r="11" spans="1:21" s="512" customFormat="1" ht="38.25">
      <c r="A11" s="509">
        <v>8</v>
      </c>
      <c r="B11" s="504" t="s">
        <v>599</v>
      </c>
      <c r="C11" s="505" t="s">
        <v>580</v>
      </c>
      <c r="D11" s="504" t="s">
        <v>600</v>
      </c>
      <c r="E11" s="511"/>
      <c r="F11" s="505"/>
      <c r="G11" s="504">
        <v>55</v>
      </c>
      <c r="H11" s="505"/>
      <c r="I11" s="510" t="s">
        <v>601</v>
      </c>
      <c r="J11" s="272">
        <v>10780</v>
      </c>
      <c r="K11" s="511" t="s">
        <v>602</v>
      </c>
      <c r="L11" s="505" t="s">
        <v>583</v>
      </c>
      <c r="M11" s="505" t="s">
        <v>498</v>
      </c>
      <c r="N11" s="505" t="s">
        <v>498</v>
      </c>
      <c r="O11" s="505" t="s">
        <v>495</v>
      </c>
      <c r="P11" s="505" t="s">
        <v>506</v>
      </c>
      <c r="Q11" s="506" t="s">
        <v>621</v>
      </c>
      <c r="R11" s="505" t="s">
        <v>498</v>
      </c>
      <c r="S11" s="505" t="s">
        <v>498</v>
      </c>
      <c r="T11" s="505" t="s">
        <v>495</v>
      </c>
      <c r="U11" s="507"/>
    </row>
    <row r="12" spans="1:21" s="512" customFormat="1" ht="38.25">
      <c r="A12" s="509">
        <v>9</v>
      </c>
      <c r="B12" s="504" t="s">
        <v>603</v>
      </c>
      <c r="C12" s="505" t="s">
        <v>580</v>
      </c>
      <c r="D12" s="504" t="s">
        <v>604</v>
      </c>
      <c r="E12" s="511"/>
      <c r="F12" s="505"/>
      <c r="G12" s="504">
        <v>55</v>
      </c>
      <c r="H12" s="505"/>
      <c r="I12" s="504" t="s">
        <v>605</v>
      </c>
      <c r="J12" s="272">
        <v>11551</v>
      </c>
      <c r="K12" s="511" t="s">
        <v>408</v>
      </c>
      <c r="L12" s="505" t="s">
        <v>583</v>
      </c>
      <c r="M12" s="505" t="s">
        <v>498</v>
      </c>
      <c r="N12" s="505" t="s">
        <v>498</v>
      </c>
      <c r="O12" s="505" t="s">
        <v>495</v>
      </c>
      <c r="P12" s="505" t="s">
        <v>506</v>
      </c>
      <c r="Q12" s="506" t="s">
        <v>621</v>
      </c>
      <c r="R12" s="505" t="s">
        <v>498</v>
      </c>
      <c r="S12" s="505" t="s">
        <v>498</v>
      </c>
      <c r="T12" s="505" t="s">
        <v>495</v>
      </c>
      <c r="U12" s="507"/>
    </row>
    <row r="13" spans="1:21" s="512" customFormat="1" ht="38.25">
      <c r="A13" s="509">
        <v>10</v>
      </c>
      <c r="B13" s="511" t="s">
        <v>606</v>
      </c>
      <c r="C13" s="511" t="s">
        <v>580</v>
      </c>
      <c r="D13" s="504" t="s">
        <v>607</v>
      </c>
      <c r="E13" s="511"/>
      <c r="F13" s="511"/>
      <c r="G13" s="511" t="s">
        <v>363</v>
      </c>
      <c r="H13" s="511"/>
      <c r="I13" s="511" t="s">
        <v>608</v>
      </c>
      <c r="J13" s="272">
        <v>10480</v>
      </c>
      <c r="K13" s="511" t="s">
        <v>442</v>
      </c>
      <c r="L13" s="505" t="s">
        <v>583</v>
      </c>
      <c r="M13" s="505" t="s">
        <v>498</v>
      </c>
      <c r="N13" s="505" t="s">
        <v>498</v>
      </c>
      <c r="O13" s="505" t="s">
        <v>498</v>
      </c>
      <c r="P13" s="505" t="s">
        <v>348</v>
      </c>
      <c r="Q13" s="506" t="s">
        <v>621</v>
      </c>
      <c r="R13" s="505" t="s">
        <v>498</v>
      </c>
      <c r="S13" s="505" t="s">
        <v>498</v>
      </c>
      <c r="T13" s="505" t="s">
        <v>495</v>
      </c>
      <c r="U13" s="507"/>
    </row>
    <row r="14" spans="1:21" s="512" customFormat="1" ht="38.25">
      <c r="A14" s="509">
        <v>11</v>
      </c>
      <c r="B14" s="511" t="s">
        <v>609</v>
      </c>
      <c r="C14" s="511" t="s">
        <v>580</v>
      </c>
      <c r="D14" s="513" t="s">
        <v>610</v>
      </c>
      <c r="E14" s="511"/>
      <c r="F14" s="511"/>
      <c r="G14" s="511" t="s">
        <v>363</v>
      </c>
      <c r="H14" s="511"/>
      <c r="I14" s="511" t="s">
        <v>611</v>
      </c>
      <c r="J14" s="272">
        <v>10050</v>
      </c>
      <c r="K14" s="511" t="s">
        <v>345</v>
      </c>
      <c r="L14" s="505" t="s">
        <v>583</v>
      </c>
      <c r="M14" s="505" t="s">
        <v>498</v>
      </c>
      <c r="N14" s="505" t="s">
        <v>498</v>
      </c>
      <c r="O14" s="505" t="s">
        <v>498</v>
      </c>
      <c r="P14" s="505" t="s">
        <v>348</v>
      </c>
      <c r="Q14" s="506" t="s">
        <v>621</v>
      </c>
      <c r="R14" s="505" t="s">
        <v>498</v>
      </c>
      <c r="S14" s="505" t="s">
        <v>498</v>
      </c>
      <c r="T14" s="505" t="s">
        <v>495</v>
      </c>
      <c r="U14" s="507"/>
    </row>
    <row r="15" spans="1:21" s="512" customFormat="1" ht="25.5">
      <c r="A15" s="509">
        <v>12</v>
      </c>
      <c r="B15" s="511" t="s">
        <v>612</v>
      </c>
      <c r="C15" s="511" t="s">
        <v>613</v>
      </c>
      <c r="D15" s="513" t="s">
        <v>614</v>
      </c>
      <c r="E15" s="511"/>
      <c r="F15" s="511"/>
      <c r="G15" s="511" t="s">
        <v>447</v>
      </c>
      <c r="H15" s="511" t="s">
        <v>615</v>
      </c>
      <c r="I15" s="511" t="s">
        <v>616</v>
      </c>
      <c r="J15" s="272">
        <v>16787.6</v>
      </c>
      <c r="K15" s="511" t="s">
        <v>442</v>
      </c>
      <c r="L15" s="511" t="s">
        <v>583</v>
      </c>
      <c r="M15" s="511" t="s">
        <v>498</v>
      </c>
      <c r="N15" s="511" t="s">
        <v>498</v>
      </c>
      <c r="O15" s="505" t="s">
        <v>498</v>
      </c>
      <c r="P15" s="511" t="s">
        <v>348</v>
      </c>
      <c r="Q15" s="506" t="s">
        <v>495</v>
      </c>
      <c r="R15" s="511" t="s">
        <v>498</v>
      </c>
      <c r="S15" s="511" t="s">
        <v>498</v>
      </c>
      <c r="T15" s="511" t="s">
        <v>495</v>
      </c>
      <c r="U15" s="507"/>
    </row>
    <row r="16" spans="1:21" s="512" customFormat="1" ht="12.75">
      <c r="A16" s="509">
        <v>13</v>
      </c>
      <c r="B16" s="511" t="s">
        <v>617</v>
      </c>
      <c r="C16" s="511" t="s">
        <v>493</v>
      </c>
      <c r="D16" s="511" t="s">
        <v>618</v>
      </c>
      <c r="E16" s="511"/>
      <c r="F16" s="511"/>
      <c r="G16" s="511" t="s">
        <v>619</v>
      </c>
      <c r="H16" s="511"/>
      <c r="I16" s="511" t="s">
        <v>620</v>
      </c>
      <c r="J16" s="272">
        <v>128316</v>
      </c>
      <c r="K16" s="511" t="s">
        <v>365</v>
      </c>
      <c r="L16" s="511" t="s">
        <v>583</v>
      </c>
      <c r="M16" s="511" t="s">
        <v>498</v>
      </c>
      <c r="N16" s="511" t="s">
        <v>498</v>
      </c>
      <c r="O16" s="505" t="s">
        <v>495</v>
      </c>
      <c r="P16" s="511" t="s">
        <v>506</v>
      </c>
      <c r="Q16" s="513" t="s">
        <v>495</v>
      </c>
      <c r="R16" s="511" t="s">
        <v>498</v>
      </c>
      <c r="S16" s="511" t="s">
        <v>498</v>
      </c>
      <c r="T16" s="511" t="s">
        <v>495</v>
      </c>
      <c r="U16" s="507"/>
    </row>
    <row r="17" spans="1:21" s="512" customFormat="1" ht="12.75">
      <c r="A17" s="509">
        <v>14</v>
      </c>
      <c r="B17" s="511" t="s">
        <v>1260</v>
      </c>
      <c r="C17" s="511" t="s">
        <v>493</v>
      </c>
      <c r="D17" s="511" t="s">
        <v>618</v>
      </c>
      <c r="E17" s="511"/>
      <c r="F17" s="511"/>
      <c r="G17" s="511" t="s">
        <v>619</v>
      </c>
      <c r="H17" s="511"/>
      <c r="I17" s="501" t="s">
        <v>1261</v>
      </c>
      <c r="J17" s="502">
        <v>170707.53</v>
      </c>
      <c r="K17" s="511" t="s">
        <v>1262</v>
      </c>
      <c r="L17" s="511" t="s">
        <v>1263</v>
      </c>
      <c r="M17" s="511" t="s">
        <v>498</v>
      </c>
      <c r="N17" s="511" t="s">
        <v>498</v>
      </c>
      <c r="O17" s="511" t="s">
        <v>498</v>
      </c>
      <c r="P17" s="511" t="s">
        <v>348</v>
      </c>
      <c r="Q17" s="506" t="s">
        <v>495</v>
      </c>
      <c r="R17" s="511" t="s">
        <v>498</v>
      </c>
      <c r="S17" s="511" t="s">
        <v>498</v>
      </c>
      <c r="T17" s="511" t="s">
        <v>495</v>
      </c>
      <c r="U17" s="507"/>
    </row>
    <row r="18" spans="1:21" s="514" customFormat="1" ht="15">
      <c r="A18" s="515"/>
      <c r="B18" s="507"/>
      <c r="C18" s="507"/>
      <c r="D18" s="507"/>
      <c r="E18" s="507"/>
      <c r="F18" s="507"/>
      <c r="G18" s="507"/>
      <c r="H18" s="507"/>
      <c r="I18" s="507"/>
      <c r="J18" s="275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</row>
    <row r="19" spans="1:21" s="514" customFormat="1" ht="15">
      <c r="A19" s="515"/>
      <c r="B19" s="507"/>
      <c r="C19" s="507"/>
      <c r="D19" s="507"/>
      <c r="E19" s="507"/>
      <c r="F19" s="507"/>
      <c r="G19" s="507"/>
      <c r="H19" s="507"/>
      <c r="I19" s="507"/>
      <c r="J19" s="275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</row>
    <row r="20" spans="1:21" s="514" customFormat="1" ht="15">
      <c r="A20" s="515"/>
      <c r="B20" s="512"/>
      <c r="C20" s="507"/>
      <c r="D20" s="512"/>
      <c r="E20" s="507"/>
      <c r="F20" s="507"/>
      <c r="G20" s="512"/>
      <c r="H20" s="512"/>
      <c r="I20" s="512"/>
      <c r="J20" s="275"/>
      <c r="K20" s="507"/>
      <c r="L20" s="507"/>
      <c r="M20" s="507"/>
      <c r="N20" s="507"/>
      <c r="O20" s="507"/>
      <c r="P20" s="507"/>
      <c r="Q20" s="507"/>
      <c r="R20" s="512"/>
      <c r="S20" s="507"/>
      <c r="T20" s="507"/>
      <c r="U20" s="507"/>
    </row>
    <row r="21" spans="1:21" s="273" customFormat="1" ht="15">
      <c r="A21" s="274"/>
      <c r="B21" s="271"/>
      <c r="C21" s="271"/>
      <c r="D21" s="271"/>
      <c r="E21" s="271"/>
      <c r="F21" s="271"/>
      <c r="G21" s="271"/>
      <c r="H21" s="271"/>
      <c r="I21" s="271"/>
      <c r="J21" s="275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</row>
    <row r="22" spans="1:21" s="273" customFormat="1" ht="15">
      <c r="A22" s="274"/>
      <c r="B22" s="271"/>
      <c r="C22" s="271"/>
      <c r="D22" s="271"/>
      <c r="E22" s="271"/>
      <c r="F22" s="271"/>
      <c r="G22" s="271"/>
      <c r="H22" s="271"/>
      <c r="I22" s="271"/>
      <c r="J22" s="275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</row>
    <row r="23" spans="1:21" s="273" customFormat="1" ht="15">
      <c r="A23" s="274"/>
      <c r="B23" s="271"/>
      <c r="C23" s="271"/>
      <c r="D23" s="271"/>
      <c r="E23" s="271"/>
      <c r="F23" s="271"/>
      <c r="G23" s="271"/>
      <c r="H23" s="271"/>
      <c r="I23" s="271"/>
      <c r="J23" s="275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</row>
    <row r="25" spans="1:2" ht="15">
      <c r="A25" s="182"/>
      <c r="B25" s="188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173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1.710937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622</v>
      </c>
    </row>
    <row r="4" spans="1:14" ht="15">
      <c r="A4" s="210"/>
      <c r="B4" s="25"/>
      <c r="C4" s="25"/>
      <c r="D4" s="25"/>
      <c r="E4" s="25"/>
      <c r="F4" s="210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212"/>
    </row>
    <row r="6" spans="1:14" ht="90.75" customHeight="1">
      <c r="A6" s="29"/>
      <c r="B6" s="764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03"/>
    </row>
    <row r="7" spans="1:14" ht="29.25">
      <c r="A7" s="37">
        <v>1</v>
      </c>
      <c r="B7" s="37" t="s">
        <v>623</v>
      </c>
      <c r="C7" s="215"/>
      <c r="D7" s="352">
        <f>F14+F15</f>
        <v>895606</v>
      </c>
      <c r="E7" s="215">
        <f>F7+G7+H7+I7+J7+K7+L7</f>
        <v>1435912.72</v>
      </c>
      <c r="F7" s="215">
        <v>290866.79</v>
      </c>
      <c r="G7" s="215">
        <v>49487</v>
      </c>
      <c r="H7" s="215">
        <v>48744</v>
      </c>
      <c r="I7" s="215">
        <v>10015</v>
      </c>
      <c r="J7" s="215">
        <v>1611</v>
      </c>
      <c r="K7" s="215">
        <v>97099.25</v>
      </c>
      <c r="L7" s="665">
        <v>938089.68</v>
      </c>
      <c r="M7" s="37">
        <v>15</v>
      </c>
      <c r="N7" s="203"/>
    </row>
    <row r="8" spans="1:14" ht="15">
      <c r="A8" s="37"/>
      <c r="B8" s="37"/>
      <c r="C8" s="37"/>
      <c r="D8" s="37"/>
      <c r="E8" s="215"/>
      <c r="F8" s="37"/>
      <c r="G8" s="37"/>
      <c r="H8" s="37"/>
      <c r="I8" s="37"/>
      <c r="J8" s="37"/>
      <c r="K8" s="37"/>
      <c r="L8" s="37"/>
      <c r="M8" s="37"/>
      <c r="N8" s="203"/>
    </row>
    <row r="9" spans="1:14" ht="15">
      <c r="A9" s="38"/>
      <c r="B9" s="49"/>
      <c r="C9" s="49"/>
      <c r="D9" s="49"/>
      <c r="E9" s="49"/>
      <c r="F9" s="38"/>
      <c r="G9" s="559"/>
      <c r="H9" s="559"/>
      <c r="I9" s="536"/>
      <c r="J9" s="49"/>
      <c r="K9" s="50"/>
      <c r="L9" s="666"/>
      <c r="M9" s="34"/>
      <c r="N9" s="23"/>
    </row>
    <row r="10" spans="1:14" ht="15">
      <c r="A10" s="210"/>
      <c r="B10" s="25"/>
      <c r="C10" s="25"/>
      <c r="D10" s="25"/>
      <c r="E10" s="25"/>
      <c r="F10" s="210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10"/>
      <c r="B11" s="24" t="s">
        <v>200</v>
      </c>
      <c r="C11" s="25"/>
      <c r="D11" s="25"/>
      <c r="E11" s="25"/>
      <c r="F11" s="210"/>
      <c r="G11" s="49"/>
      <c r="H11" s="49"/>
      <c r="I11" s="128" t="s">
        <v>460</v>
      </c>
      <c r="J11" s="49"/>
      <c r="L11" s="49"/>
      <c r="M11" s="49"/>
    </row>
    <row r="13" spans="1:13" s="187" customFormat="1" ht="85.5">
      <c r="A13" s="130"/>
      <c r="B13" s="130" t="s">
        <v>461</v>
      </c>
      <c r="C13" s="130" t="s">
        <v>202</v>
      </c>
      <c r="D13" s="131" t="s">
        <v>203</v>
      </c>
      <c r="E13" s="312" t="s">
        <v>462</v>
      </c>
      <c r="F13" s="313" t="s">
        <v>463</v>
      </c>
      <c r="G13" s="131" t="s">
        <v>133</v>
      </c>
      <c r="H13" s="337"/>
      <c r="I13" s="131" t="s">
        <v>1270</v>
      </c>
      <c r="J13" s="131" t="s">
        <v>465</v>
      </c>
      <c r="K13" s="337"/>
      <c r="L13" s="336"/>
      <c r="M13" s="336"/>
    </row>
    <row r="14" spans="1:12" s="187" customFormat="1" ht="57">
      <c r="A14" s="217">
        <v>1</v>
      </c>
      <c r="B14" s="391" t="s">
        <v>1268</v>
      </c>
      <c r="C14" s="217">
        <v>1129.2</v>
      </c>
      <c r="D14" s="217">
        <v>1960</v>
      </c>
      <c r="E14" s="217"/>
      <c r="F14" s="391">
        <v>530724</v>
      </c>
      <c r="G14" s="391">
        <v>113581.89</v>
      </c>
      <c r="H14" s="229"/>
      <c r="I14" s="295"/>
      <c r="J14" s="226">
        <v>642828.0565788862</v>
      </c>
      <c r="K14" s="229"/>
      <c r="L14" s="458"/>
    </row>
    <row r="15" spans="1:12" s="296" customFormat="1" ht="28.5">
      <c r="A15" s="217">
        <v>2</v>
      </c>
      <c r="B15" s="557" t="s">
        <v>1269</v>
      </c>
      <c r="C15" s="295"/>
      <c r="D15" s="217">
        <v>2012</v>
      </c>
      <c r="E15" s="295"/>
      <c r="F15" s="391">
        <v>364882</v>
      </c>
      <c r="G15" s="391">
        <v>67884.36</v>
      </c>
      <c r="H15" s="564"/>
      <c r="I15" s="295"/>
      <c r="J15" s="226">
        <v>145788.1720804573</v>
      </c>
      <c r="K15" s="229"/>
      <c r="L15" s="297"/>
    </row>
    <row r="16" spans="1:12" s="296" customFormat="1" ht="60">
      <c r="A16" s="277" t="s">
        <v>625</v>
      </c>
      <c r="B16" s="216" t="s">
        <v>628</v>
      </c>
      <c r="C16" s="295"/>
      <c r="D16" s="295"/>
      <c r="E16" s="295"/>
      <c r="F16" s="217">
        <v>0</v>
      </c>
      <c r="G16" s="226">
        <v>7711</v>
      </c>
      <c r="I16" s="295"/>
      <c r="J16" s="226">
        <v>86416.27768422634</v>
      </c>
      <c r="K16" s="229"/>
      <c r="L16" s="297"/>
    </row>
    <row r="17" spans="1:12" s="227" customFormat="1" ht="45">
      <c r="A17" s="217" t="s">
        <v>626</v>
      </c>
      <c r="B17" s="216" t="s">
        <v>629</v>
      </c>
      <c r="C17" s="295"/>
      <c r="D17" s="295"/>
      <c r="E17" s="295"/>
      <c r="F17" s="217">
        <v>0</v>
      </c>
      <c r="G17" s="226">
        <v>6153</v>
      </c>
      <c r="I17" s="295"/>
      <c r="J17" s="226">
        <v>6035.944193228979</v>
      </c>
      <c r="K17" s="229"/>
      <c r="L17" s="458"/>
    </row>
    <row r="18" spans="1:12" s="227" customFormat="1" ht="30">
      <c r="A18" s="217" t="s">
        <v>650</v>
      </c>
      <c r="B18" s="216" t="s">
        <v>1271</v>
      </c>
      <c r="C18" s="295"/>
      <c r="D18" s="295"/>
      <c r="E18" s="295"/>
      <c r="F18" s="217">
        <v>0</v>
      </c>
      <c r="G18" s="226">
        <v>0</v>
      </c>
      <c r="I18" s="295"/>
      <c r="J18" s="226">
        <v>57021.229463201205</v>
      </c>
      <c r="K18" s="229"/>
      <c r="L18" s="458"/>
    </row>
    <row r="19" spans="1:14" s="54" customFormat="1" ht="15" customHeight="1" thickBot="1">
      <c r="A19" s="261"/>
      <c r="B19" s="162"/>
      <c r="C19" s="163"/>
      <c r="D19" s="162"/>
      <c r="F19" s="261"/>
      <c r="G19" s="558"/>
      <c r="H19" s="162"/>
      <c r="I19" s="162"/>
      <c r="J19" s="558"/>
      <c r="K19" s="164"/>
      <c r="L19" s="667"/>
      <c r="M19" s="667"/>
      <c r="N19" s="725"/>
    </row>
    <row r="20" spans="1:29" s="132" customFormat="1" ht="15" customHeight="1" thickBot="1">
      <c r="A20" s="798"/>
      <c r="B20" s="800" t="s">
        <v>474</v>
      </c>
      <c r="C20" s="802" t="s">
        <v>139</v>
      </c>
      <c r="D20" s="803"/>
      <c r="E20" s="777"/>
      <c r="F20" s="777"/>
      <c r="G20" s="777"/>
      <c r="H20" s="777"/>
      <c r="I20" s="777"/>
      <c r="J20" s="777"/>
      <c r="K20" s="777"/>
      <c r="L20" s="778"/>
      <c r="M20" s="778"/>
      <c r="N20" s="778"/>
      <c r="O20" s="777"/>
      <c r="P20" s="777"/>
      <c r="Q20" s="777"/>
      <c r="R20" s="778"/>
      <c r="S20" s="133"/>
      <c r="T20" s="133"/>
      <c r="U20" s="134"/>
      <c r="V20" s="780" t="s">
        <v>140</v>
      </c>
      <c r="W20" s="781"/>
      <c r="X20" s="781"/>
      <c r="Y20" s="781"/>
      <c r="Z20" s="781"/>
      <c r="AA20" s="782"/>
      <c r="AB20" s="135"/>
      <c r="AC20" s="135"/>
    </row>
    <row r="21" spans="1:29" s="136" customFormat="1" ht="90.75" thickBot="1" thickTop="1">
      <c r="A21" s="799"/>
      <c r="B21" s="801"/>
      <c r="C21" s="783" t="s">
        <v>142</v>
      </c>
      <c r="D21" s="784"/>
      <c r="E21" s="785"/>
      <c r="F21" s="786" t="s">
        <v>144</v>
      </c>
      <c r="G21" s="787"/>
      <c r="H21" s="788"/>
      <c r="I21" s="789" t="s">
        <v>476</v>
      </c>
      <c r="J21" s="790"/>
      <c r="K21" s="791"/>
      <c r="L21" s="792" t="s">
        <v>485</v>
      </c>
      <c r="M21" s="793"/>
      <c r="N21" s="794"/>
      <c r="O21" s="795" t="s">
        <v>475</v>
      </c>
      <c r="P21" s="796"/>
      <c r="Q21" s="797"/>
      <c r="R21" s="137" t="s">
        <v>146</v>
      </c>
      <c r="S21" s="138" t="s">
        <v>477</v>
      </c>
      <c r="T21" s="139" t="s">
        <v>478</v>
      </c>
      <c r="U21" s="140" t="s">
        <v>473</v>
      </c>
      <c r="V21" s="141" t="s">
        <v>578</v>
      </c>
      <c r="W21" s="142" t="s">
        <v>148</v>
      </c>
      <c r="X21" s="142" t="s">
        <v>149</v>
      </c>
      <c r="Y21" s="142" t="s">
        <v>479</v>
      </c>
      <c r="Z21" s="142" t="s">
        <v>211</v>
      </c>
      <c r="AA21" s="143" t="s">
        <v>480</v>
      </c>
      <c r="AB21" s="144"/>
      <c r="AC21" s="144"/>
    </row>
    <row r="22" spans="1:29" s="132" customFormat="1" ht="15.75" thickBot="1">
      <c r="A22" s="145"/>
      <c r="B22" s="280" t="s">
        <v>481</v>
      </c>
      <c r="C22" s="147" t="s">
        <v>151</v>
      </c>
      <c r="D22" s="148" t="s">
        <v>171</v>
      </c>
      <c r="E22" s="148" t="s">
        <v>482</v>
      </c>
      <c r="F22" s="147" t="s">
        <v>151</v>
      </c>
      <c r="G22" s="148" t="s">
        <v>171</v>
      </c>
      <c r="H22" s="170" t="s">
        <v>482</v>
      </c>
      <c r="I22" s="149" t="s">
        <v>151</v>
      </c>
      <c r="J22" s="150" t="s">
        <v>171</v>
      </c>
      <c r="K22" s="151" t="s">
        <v>482</v>
      </c>
      <c r="L22" s="147" t="s">
        <v>151</v>
      </c>
      <c r="M22" s="134" t="s">
        <v>171</v>
      </c>
      <c r="N22" s="151" t="s">
        <v>482</v>
      </c>
      <c r="O22" s="147" t="s">
        <v>151</v>
      </c>
      <c r="P22" s="134" t="s">
        <v>171</v>
      </c>
      <c r="Q22" s="151" t="s">
        <v>482</v>
      </c>
      <c r="R22" s="150" t="s">
        <v>151</v>
      </c>
      <c r="S22" s="152" t="s">
        <v>151</v>
      </c>
      <c r="T22" s="153" t="s">
        <v>171</v>
      </c>
      <c r="U22" s="148" t="s">
        <v>482</v>
      </c>
      <c r="V22" s="282"/>
      <c r="W22" s="134"/>
      <c r="X22" s="282"/>
      <c r="Y22" s="134"/>
      <c r="Z22" s="282"/>
      <c r="AA22" s="283"/>
      <c r="AB22" s="135"/>
      <c r="AC22" s="135"/>
    </row>
    <row r="23" spans="1:27" s="508" customFormat="1" ht="60">
      <c r="A23" s="668" t="s">
        <v>488</v>
      </c>
      <c r="B23" s="669" t="s">
        <v>624</v>
      </c>
      <c r="C23" s="443">
        <v>1500</v>
      </c>
      <c r="D23" s="443">
        <v>1500</v>
      </c>
      <c r="E23" s="444">
        <v>500</v>
      </c>
      <c r="F23" s="444">
        <v>5000</v>
      </c>
      <c r="G23" s="444">
        <v>2000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0</v>
      </c>
      <c r="Q23" s="290">
        <v>0</v>
      </c>
      <c r="R23" s="290">
        <v>0</v>
      </c>
      <c r="S23" s="267">
        <v>0</v>
      </c>
      <c r="T23" s="290">
        <v>0</v>
      </c>
      <c r="U23" s="290">
        <v>0</v>
      </c>
      <c r="V23" s="444">
        <v>1000</v>
      </c>
      <c r="W23" s="266">
        <v>0</v>
      </c>
      <c r="X23" s="444">
        <v>200</v>
      </c>
      <c r="Y23" s="267">
        <v>0</v>
      </c>
      <c r="Z23" s="267">
        <v>0</v>
      </c>
      <c r="AA23" s="465">
        <v>1000</v>
      </c>
    </row>
    <row r="24" spans="1:27" s="545" customFormat="1" ht="60">
      <c r="A24" s="326" t="s">
        <v>560</v>
      </c>
      <c r="B24" s="259" t="s">
        <v>627</v>
      </c>
      <c r="C24" s="462">
        <v>2000</v>
      </c>
      <c r="D24" s="463">
        <v>1000</v>
      </c>
      <c r="E24" s="463">
        <v>500</v>
      </c>
      <c r="F24" s="463">
        <v>5000</v>
      </c>
      <c r="G24" s="463">
        <v>2000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466">
        <v>500</v>
      </c>
      <c r="W24" s="291">
        <v>0</v>
      </c>
      <c r="X24" s="548">
        <v>200</v>
      </c>
      <c r="Y24" s="291">
        <v>0</v>
      </c>
      <c r="Z24" s="291">
        <v>0</v>
      </c>
      <c r="AA24" s="548">
        <v>1000</v>
      </c>
    </row>
    <row r="25" spans="1:27" s="545" customFormat="1" ht="60">
      <c r="A25" s="504" t="s">
        <v>625</v>
      </c>
      <c r="B25" s="259" t="s">
        <v>628</v>
      </c>
      <c r="C25" s="284">
        <v>0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463">
        <v>1500</v>
      </c>
      <c r="J25" s="463">
        <v>1500</v>
      </c>
      <c r="K25" s="272">
        <v>0</v>
      </c>
      <c r="L25" s="272">
        <v>0</v>
      </c>
      <c r="M25" s="272">
        <v>0</v>
      </c>
      <c r="N25" s="272">
        <v>0</v>
      </c>
      <c r="O25" s="291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</row>
    <row r="26" spans="1:27" s="545" customFormat="1" ht="45">
      <c r="A26" s="326" t="s">
        <v>626</v>
      </c>
      <c r="B26" s="259" t="s">
        <v>629</v>
      </c>
      <c r="C26" s="284">
        <v>0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463">
        <v>1000</v>
      </c>
      <c r="J26" s="463">
        <v>1000</v>
      </c>
      <c r="K26" s="272">
        <v>0</v>
      </c>
      <c r="L26" s="272">
        <v>0</v>
      </c>
      <c r="M26" s="272">
        <v>0</v>
      </c>
      <c r="N26" s="272">
        <v>0</v>
      </c>
      <c r="O26" s="291">
        <v>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  <c r="X26" s="291">
        <v>0</v>
      </c>
      <c r="Y26" s="291">
        <v>0</v>
      </c>
      <c r="Z26" s="291">
        <v>0</v>
      </c>
      <c r="AA26" s="291">
        <v>0</v>
      </c>
    </row>
    <row r="27" spans="1:14" s="54" customFormat="1" ht="37.5" customHeight="1">
      <c r="A27" s="261"/>
      <c r="B27" s="168"/>
      <c r="C27" s="167"/>
      <c r="D27" s="167"/>
      <c r="E27" s="167"/>
      <c r="F27" s="278"/>
      <c r="G27" s="167"/>
      <c r="H27" s="167"/>
      <c r="I27" s="167"/>
      <c r="J27" s="167"/>
      <c r="K27" s="167"/>
      <c r="L27" s="167"/>
      <c r="M27" s="167"/>
      <c r="N27" s="167"/>
    </row>
    <row r="28" spans="1:14" s="54" customFormat="1" ht="37.5" customHeight="1">
      <c r="A28" s="261"/>
      <c r="B28" s="168"/>
      <c r="C28" s="167"/>
      <c r="D28" s="167"/>
      <c r="E28" s="167"/>
      <c r="F28" s="278"/>
      <c r="G28" s="167"/>
      <c r="H28" s="167"/>
      <c r="I28" s="167"/>
      <c r="J28" s="167"/>
      <c r="K28" s="167"/>
      <c r="L28" s="167"/>
      <c r="M28" s="167"/>
      <c r="N28" s="167"/>
    </row>
    <row r="29" spans="1:6" s="54" customFormat="1" ht="15">
      <c r="A29" s="261"/>
      <c r="F29" s="261"/>
    </row>
    <row r="30" spans="1:6" s="54" customFormat="1" ht="15">
      <c r="A30" s="261"/>
      <c r="F30" s="261"/>
    </row>
    <row r="31" spans="1:6" s="54" customFormat="1" ht="15">
      <c r="A31" s="261"/>
      <c r="F31" s="261"/>
    </row>
    <row r="32" spans="1:6" s="54" customFormat="1" ht="15">
      <c r="A32" s="261"/>
      <c r="F32" s="261"/>
    </row>
    <row r="33" spans="1:6" s="54" customFormat="1" ht="15">
      <c r="A33" s="261"/>
      <c r="F33" s="261"/>
    </row>
    <row r="34" spans="1:6" s="54" customFormat="1" ht="15">
      <c r="A34" s="261"/>
      <c r="F34" s="261"/>
    </row>
    <row r="35" spans="1:6" s="54" customFormat="1" ht="15">
      <c r="A35" s="261"/>
      <c r="F35" s="261"/>
    </row>
    <row r="36" spans="1:6" s="54" customFormat="1" ht="15">
      <c r="A36" s="261"/>
      <c r="F36" s="261"/>
    </row>
    <row r="37" spans="1:6" s="54" customFormat="1" ht="15">
      <c r="A37" s="261"/>
      <c r="F37" s="261"/>
    </row>
    <row r="38" spans="1:6" s="54" customFormat="1" ht="15">
      <c r="A38" s="261"/>
      <c r="F38" s="261"/>
    </row>
    <row r="39" spans="1:6" s="54" customFormat="1" ht="15">
      <c r="A39" s="261"/>
      <c r="F39" s="261"/>
    </row>
    <row r="40" spans="1:6" s="54" customFormat="1" ht="15">
      <c r="A40" s="261"/>
      <c r="F40" s="261"/>
    </row>
    <row r="41" spans="1:6" s="54" customFormat="1" ht="15">
      <c r="A41" s="261"/>
      <c r="F41" s="261"/>
    </row>
    <row r="42" spans="1:6" s="54" customFormat="1" ht="15">
      <c r="A42" s="261"/>
      <c r="F42" s="261"/>
    </row>
  </sheetData>
  <sheetProtection/>
  <mergeCells count="11">
    <mergeCell ref="B5:B6"/>
    <mergeCell ref="C5:D5"/>
    <mergeCell ref="A20:A21"/>
    <mergeCell ref="B20:B21"/>
    <mergeCell ref="C20:R20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O18" sqref="O18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173" bestFit="1" customWidth="1"/>
    <col min="4" max="4" width="30.57421875" style="173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173" bestFit="1" customWidth="1"/>
    <col min="20" max="20" width="10.140625" style="173" bestFit="1" customWidth="1"/>
  </cols>
  <sheetData>
    <row r="1" ht="18.75">
      <c r="B1" s="357" t="s">
        <v>1012</v>
      </c>
    </row>
    <row r="2" ht="15.75" thickBot="1"/>
    <row r="3" spans="1:20" s="187" customFormat="1" ht="39" thickBot="1">
      <c r="A3" s="184" t="s">
        <v>322</v>
      </c>
      <c r="B3" s="185" t="s">
        <v>323</v>
      </c>
      <c r="C3" s="185" t="s">
        <v>324</v>
      </c>
      <c r="D3" s="185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186" t="s">
        <v>338</v>
      </c>
      <c r="T3" s="191" t="s">
        <v>500</v>
      </c>
    </row>
    <row r="4" spans="1:20" s="244" customFormat="1" ht="38.25">
      <c r="A4" s="241">
        <v>1</v>
      </c>
      <c r="B4" s="242" t="s">
        <v>630</v>
      </c>
      <c r="C4" s="242" t="s">
        <v>631</v>
      </c>
      <c r="D4" s="242" t="s">
        <v>632</v>
      </c>
      <c r="E4" s="242"/>
      <c r="F4" s="242"/>
      <c r="G4" s="242" t="s">
        <v>633</v>
      </c>
      <c r="H4" s="242"/>
      <c r="I4" s="242" t="s">
        <v>634</v>
      </c>
      <c r="J4" s="158">
        <v>12347</v>
      </c>
      <c r="K4" s="242" t="s">
        <v>635</v>
      </c>
      <c r="L4" s="243" t="s">
        <v>636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1017</v>
      </c>
      <c r="R4" s="242" t="s">
        <v>495</v>
      </c>
      <c r="S4" s="242" t="s">
        <v>495</v>
      </c>
      <c r="T4" s="242" t="s">
        <v>495</v>
      </c>
    </row>
    <row r="5" spans="1:20" s="227" customFormat="1" ht="38.25">
      <c r="A5" s="560">
        <v>2</v>
      </c>
      <c r="B5" s="561" t="s">
        <v>637</v>
      </c>
      <c r="C5" s="562" t="s">
        <v>639</v>
      </c>
      <c r="D5" s="561" t="s">
        <v>638</v>
      </c>
      <c r="E5" s="561"/>
      <c r="F5" s="561" t="s">
        <v>495</v>
      </c>
      <c r="G5" s="561"/>
      <c r="H5" s="561"/>
      <c r="I5" s="561" t="s">
        <v>640</v>
      </c>
      <c r="J5" s="563">
        <v>290866.79</v>
      </c>
      <c r="K5" s="561" t="s">
        <v>442</v>
      </c>
      <c r="L5" s="562" t="s">
        <v>641</v>
      </c>
      <c r="M5" s="561" t="s">
        <v>498</v>
      </c>
      <c r="N5" s="561" t="s">
        <v>498</v>
      </c>
      <c r="O5" s="561" t="s">
        <v>498</v>
      </c>
      <c r="P5" s="561" t="s">
        <v>506</v>
      </c>
      <c r="Q5" s="562" t="s">
        <v>1018</v>
      </c>
      <c r="R5" s="561" t="s">
        <v>495</v>
      </c>
      <c r="S5" s="561" t="s">
        <v>495</v>
      </c>
      <c r="T5" s="561" t="s">
        <v>495</v>
      </c>
    </row>
    <row r="6" spans="1:20" s="54" customFormat="1" ht="15">
      <c r="A6" s="192"/>
      <c r="B6" s="189"/>
      <c r="C6" s="189"/>
      <c r="D6" s="189"/>
      <c r="E6" s="189"/>
      <c r="F6" s="189"/>
      <c r="G6" s="189"/>
      <c r="H6" s="189"/>
      <c r="I6" s="189"/>
      <c r="J6" s="193"/>
      <c r="K6" s="189"/>
      <c r="L6" s="189"/>
      <c r="M6" s="189"/>
      <c r="N6" s="189"/>
      <c r="O6" s="189"/>
      <c r="P6" s="189"/>
      <c r="Q6" s="189"/>
      <c r="R6" s="189"/>
      <c r="S6" s="189"/>
      <c r="T6" s="189"/>
    </row>
    <row r="7" spans="1:20" s="54" customFormat="1" ht="15">
      <c r="A7" s="192"/>
      <c r="B7" s="189"/>
      <c r="C7" s="189"/>
      <c r="D7" s="189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1:20" s="54" customFormat="1" ht="15">
      <c r="A8" s="192"/>
      <c r="B8" s="189"/>
      <c r="C8" s="189"/>
      <c r="D8" s="189"/>
      <c r="E8" s="189"/>
      <c r="F8" s="189"/>
      <c r="G8" s="189"/>
      <c r="H8" s="189"/>
      <c r="I8" s="189"/>
      <c r="J8" s="193"/>
      <c r="K8" s="189"/>
      <c r="L8" s="189"/>
      <c r="M8" s="189"/>
      <c r="N8" s="189"/>
      <c r="O8" s="189"/>
      <c r="P8" s="189"/>
      <c r="Q8" s="189"/>
      <c r="R8" s="189"/>
      <c r="S8" s="189"/>
      <c r="T8" s="189"/>
    </row>
    <row r="9" spans="1:20" s="54" customFormat="1" ht="15">
      <c r="A9" s="192"/>
      <c r="B9" s="189"/>
      <c r="C9" s="189"/>
      <c r="D9" s="189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s="54" customFormat="1" ht="15">
      <c r="A10" s="192"/>
      <c r="B10" s="189"/>
      <c r="C10" s="189"/>
      <c r="D10" s="189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189"/>
      <c r="T10" s="189"/>
    </row>
    <row r="11" spans="1:20" s="54" customFormat="1" ht="15">
      <c r="A11" s="194"/>
      <c r="B11" s="190"/>
      <c r="C11" s="190"/>
      <c r="D11" s="190"/>
      <c r="E11" s="190"/>
      <c r="F11" s="190"/>
      <c r="G11" s="190"/>
      <c r="H11" s="190"/>
      <c r="I11" s="190"/>
      <c r="J11" s="195"/>
      <c r="K11" s="190"/>
      <c r="L11" s="190"/>
      <c r="M11" s="190"/>
      <c r="N11" s="190"/>
      <c r="O11" s="190"/>
      <c r="P11" s="190"/>
      <c r="Q11" s="190"/>
      <c r="R11" s="190"/>
      <c r="S11" s="190"/>
      <c r="T11" s="190"/>
    </row>
    <row r="12" spans="1:20" s="54" customFormat="1" ht="15">
      <c r="A12" s="192"/>
      <c r="B12" s="189"/>
      <c r="C12" s="189"/>
      <c r="D12" s="189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189"/>
      <c r="T12" s="189"/>
    </row>
    <row r="13" spans="1:20" s="54" customFormat="1" ht="15">
      <c r="A13" s="192"/>
      <c r="B13" s="189"/>
      <c r="C13" s="189"/>
      <c r="D13" s="189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189"/>
      <c r="T13" s="189"/>
    </row>
    <row r="14" spans="1:20" s="54" customFormat="1" ht="15">
      <c r="A14" s="192"/>
      <c r="B14" s="189"/>
      <c r="C14" s="189"/>
      <c r="D14" s="189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1:20" s="54" customFormat="1" ht="15">
      <c r="A15" s="192"/>
      <c r="B15" s="189"/>
      <c r="C15" s="189"/>
      <c r="D15" s="189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189"/>
      <c r="T15" s="189"/>
    </row>
    <row r="16" spans="1:20" s="54" customFormat="1" ht="15">
      <c r="A16" s="192"/>
      <c r="B16" s="189"/>
      <c r="C16" s="189"/>
      <c r="D16" s="189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189"/>
      <c r="T16" s="189"/>
    </row>
    <row r="17" spans="1:20" s="54" customFormat="1" ht="15">
      <c r="A17" s="192"/>
      <c r="B17" s="189"/>
      <c r="C17" s="189"/>
      <c r="D17" s="189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189"/>
      <c r="T17" s="189"/>
    </row>
    <row r="18" spans="1:20" s="54" customFormat="1" ht="15">
      <c r="A18" s="192"/>
      <c r="B18" s="196"/>
      <c r="C18" s="189"/>
      <c r="D18" s="189"/>
      <c r="E18" s="189"/>
      <c r="F18" s="189"/>
      <c r="G18" s="189"/>
      <c r="H18" s="189"/>
      <c r="I18" s="189"/>
      <c r="J18" s="193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0" s="54" customFormat="1" ht="15">
      <c r="A19" s="192"/>
      <c r="B19" s="196"/>
      <c r="C19" s="189"/>
      <c r="D19" s="189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189"/>
      <c r="T19" s="189"/>
    </row>
    <row r="20" spans="1:20" s="54" customFormat="1" ht="15">
      <c r="A20" s="192"/>
      <c r="B20" s="189"/>
      <c r="C20" s="189"/>
      <c r="D20" s="189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189"/>
      <c r="T20" s="189"/>
    </row>
    <row r="21" spans="1:20" s="54" customFormat="1" ht="15">
      <c r="A21" s="192"/>
      <c r="B21" s="197"/>
      <c r="C21" s="189"/>
      <c r="D21" s="197"/>
      <c r="E21" s="189"/>
      <c r="F21" s="189"/>
      <c r="G21" s="197"/>
      <c r="H21" s="197"/>
      <c r="I21" s="197"/>
      <c r="J21" s="193"/>
      <c r="K21" s="189"/>
      <c r="L21" s="189"/>
      <c r="M21" s="189"/>
      <c r="N21" s="189"/>
      <c r="O21" s="189"/>
      <c r="P21" s="189"/>
      <c r="Q21" s="189"/>
      <c r="R21" s="197"/>
      <c r="S21" s="189"/>
      <c r="T21" s="189"/>
    </row>
    <row r="22" spans="1:20" s="54" customFormat="1" ht="15">
      <c r="A22" s="192"/>
      <c r="B22" s="189"/>
      <c r="C22" s="189"/>
      <c r="D22" s="189"/>
      <c r="E22" s="189"/>
      <c r="F22" s="189"/>
      <c r="G22" s="189"/>
      <c r="H22" s="189"/>
      <c r="I22" s="189"/>
      <c r="J22" s="193"/>
      <c r="K22" s="189"/>
      <c r="L22" s="189"/>
      <c r="M22" s="189"/>
      <c r="N22" s="189"/>
      <c r="O22" s="189"/>
      <c r="P22" s="189"/>
      <c r="Q22" s="189"/>
      <c r="R22" s="189"/>
      <c r="S22" s="189"/>
      <c r="T22" s="189"/>
    </row>
    <row r="23" spans="1:20" s="54" customFormat="1" ht="15">
      <c r="A23" s="192"/>
      <c r="B23" s="189"/>
      <c r="C23" s="189"/>
      <c r="D23" s="189"/>
      <c r="E23" s="189"/>
      <c r="F23" s="189"/>
      <c r="G23" s="189"/>
      <c r="H23" s="189"/>
      <c r="I23" s="189"/>
      <c r="J23" s="193"/>
      <c r="K23" s="189"/>
      <c r="L23" s="189"/>
      <c r="M23" s="189"/>
      <c r="N23" s="189"/>
      <c r="O23" s="189"/>
      <c r="P23" s="189"/>
      <c r="Q23" s="189"/>
      <c r="R23" s="189"/>
      <c r="S23" s="189"/>
      <c r="T23" s="189"/>
    </row>
    <row r="24" spans="1:20" s="54" customFormat="1" ht="15">
      <c r="A24" s="192"/>
      <c r="B24" s="189"/>
      <c r="C24" s="189"/>
      <c r="D24" s="189"/>
      <c r="E24" s="189"/>
      <c r="F24" s="189"/>
      <c r="G24" s="189"/>
      <c r="H24" s="189"/>
      <c r="I24" s="189"/>
      <c r="J24" s="193"/>
      <c r="K24" s="189"/>
      <c r="L24" s="189"/>
      <c r="M24" s="189"/>
      <c r="N24" s="189"/>
      <c r="O24" s="189"/>
      <c r="P24" s="189"/>
      <c r="Q24" s="189"/>
      <c r="R24" s="189"/>
      <c r="S24" s="189"/>
      <c r="T24" s="189"/>
    </row>
    <row r="26" spans="1:2" ht="15">
      <c r="A26" s="182"/>
      <c r="B26" s="188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0"/>
  <sheetViews>
    <sheetView zoomScale="85" zoomScaleNormal="85" zoomScalePageLayoutView="0" workbookViewId="0" topLeftCell="A4">
      <selection activeCell="G12" sqref="G12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173" customWidth="1"/>
    <col min="7" max="7" width="16.7109375" style="0" customWidth="1"/>
    <col min="8" max="8" width="17.00390625" style="365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0.281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643</v>
      </c>
    </row>
    <row r="4" spans="1:14" s="173" customFormat="1" ht="15">
      <c r="A4" s="399"/>
      <c r="B4" s="765" t="s">
        <v>175</v>
      </c>
      <c r="C4" s="728" t="s">
        <v>176</v>
      </c>
      <c r="D4" s="728"/>
      <c r="E4" s="298" t="s">
        <v>177</v>
      </c>
      <c r="F4" s="302" t="s">
        <v>178</v>
      </c>
      <c r="G4" s="302" t="s">
        <v>179</v>
      </c>
      <c r="H4" s="451" t="s">
        <v>180</v>
      </c>
      <c r="I4" s="460" t="s">
        <v>181</v>
      </c>
      <c r="J4" s="460" t="s">
        <v>182</v>
      </c>
      <c r="K4" s="460" t="s">
        <v>183</v>
      </c>
      <c r="L4" s="460" t="s">
        <v>456</v>
      </c>
      <c r="M4" s="461"/>
      <c r="N4" s="212"/>
    </row>
    <row r="5" spans="1:14" ht="90.75" customHeight="1">
      <c r="A5" s="300"/>
      <c r="B5" s="765"/>
      <c r="C5" s="301" t="s">
        <v>185</v>
      </c>
      <c r="D5" s="301" t="s">
        <v>458</v>
      </c>
      <c r="E5" s="301" t="s">
        <v>644</v>
      </c>
      <c r="F5" s="302" t="s">
        <v>188</v>
      </c>
      <c r="G5" s="302" t="s">
        <v>189</v>
      </c>
      <c r="H5" s="451" t="s">
        <v>190</v>
      </c>
      <c r="I5" s="303" t="s">
        <v>191</v>
      </c>
      <c r="J5" s="303" t="s">
        <v>192</v>
      </c>
      <c r="K5" s="303" t="s">
        <v>193</v>
      </c>
      <c r="L5" s="303" t="s">
        <v>459</v>
      </c>
      <c r="M5" s="302" t="s">
        <v>195</v>
      </c>
      <c r="N5" s="203"/>
    </row>
    <row r="6" spans="1:14" s="227" customFormat="1" ht="30">
      <c r="A6" s="308">
        <v>1</v>
      </c>
      <c r="B6" s="309" t="s">
        <v>645</v>
      </c>
      <c r="C6" s="314">
        <f>C13+C14+C15+C16+C17+C18+C19+C20</f>
        <v>4226.9</v>
      </c>
      <c r="D6" s="314">
        <f>F13+F14+F15+F16+F17+F18+F19+F20</f>
        <v>4211239.590000001</v>
      </c>
      <c r="E6" s="314">
        <f>F6+G6+H6+I6+J6+K6</f>
        <v>1079650.27</v>
      </c>
      <c r="F6" s="314">
        <v>58594.41</v>
      </c>
      <c r="G6" s="314">
        <v>418688.11</v>
      </c>
      <c r="H6" s="314">
        <v>301591.62</v>
      </c>
      <c r="I6" s="314">
        <v>12327.6</v>
      </c>
      <c r="J6" s="314">
        <v>5313.38</v>
      </c>
      <c r="K6" s="314">
        <v>283135.15</v>
      </c>
      <c r="L6" s="314">
        <f>SUM(F6:K6)</f>
        <v>1079650.27</v>
      </c>
      <c r="M6" s="315">
        <v>159</v>
      </c>
      <c r="N6" s="293"/>
    </row>
    <row r="7" spans="1:14" ht="15">
      <c r="A7" s="304"/>
      <c r="B7" s="299"/>
      <c r="C7" s="305"/>
      <c r="D7" s="305"/>
      <c r="E7" s="305"/>
      <c r="F7" s="305"/>
      <c r="G7" s="305"/>
      <c r="H7" s="453"/>
      <c r="I7" s="306"/>
      <c r="J7" s="305"/>
      <c r="K7" s="305"/>
      <c r="L7" s="305"/>
      <c r="M7" s="307"/>
      <c r="N7" s="203"/>
    </row>
    <row r="8" spans="1:14" ht="15">
      <c r="A8" s="49"/>
      <c r="B8" s="49"/>
      <c r="C8" s="49"/>
      <c r="D8" s="49"/>
      <c r="E8" s="49"/>
      <c r="F8" s="49"/>
      <c r="G8" s="49"/>
      <c r="H8" s="454"/>
      <c r="I8" s="49"/>
      <c r="J8" s="49"/>
      <c r="K8" s="50"/>
      <c r="L8" s="50"/>
      <c r="M8" s="34"/>
      <c r="N8" s="203"/>
    </row>
    <row r="9" spans="1:14" ht="15">
      <c r="A9" s="25"/>
      <c r="B9" s="25"/>
      <c r="C9" s="25"/>
      <c r="D9" s="25"/>
      <c r="E9" s="25"/>
      <c r="F9" s="25"/>
      <c r="G9" s="49"/>
      <c r="H9" s="454"/>
      <c r="I9" s="49"/>
      <c r="J9" s="49"/>
      <c r="K9" s="50"/>
      <c r="L9" s="50"/>
      <c r="M9" s="49"/>
      <c r="N9" s="203"/>
    </row>
    <row r="10" spans="1:13" ht="15">
      <c r="A10" s="25"/>
      <c r="B10" s="24" t="s">
        <v>200</v>
      </c>
      <c r="C10" s="25"/>
      <c r="D10" s="25"/>
      <c r="E10" s="25"/>
      <c r="F10" s="25"/>
      <c r="G10" s="49"/>
      <c r="H10" s="454"/>
      <c r="I10" s="49"/>
      <c r="J10" s="128" t="s">
        <v>460</v>
      </c>
      <c r="K10" s="49"/>
      <c r="L10" s="49"/>
      <c r="M10" s="49"/>
    </row>
    <row r="11" spans="1:6" ht="15">
      <c r="A11"/>
      <c r="F11"/>
    </row>
    <row r="12" spans="1:13" s="227" customFormat="1" ht="71.25">
      <c r="A12" s="311"/>
      <c r="B12" s="311" t="s">
        <v>461</v>
      </c>
      <c r="C12" s="130" t="s">
        <v>202</v>
      </c>
      <c r="D12" s="131" t="s">
        <v>203</v>
      </c>
      <c r="E12" s="312" t="s">
        <v>462</v>
      </c>
      <c r="F12" s="313" t="s">
        <v>463</v>
      </c>
      <c r="G12" s="131" t="s">
        <v>134</v>
      </c>
      <c r="H12" s="455"/>
      <c r="I12" s="450"/>
      <c r="J12" s="727" t="s">
        <v>464</v>
      </c>
      <c r="K12" s="298" t="s">
        <v>465</v>
      </c>
      <c r="L12" s="310"/>
      <c r="M12" s="310"/>
    </row>
    <row r="13" spans="1:11" s="227" customFormat="1" ht="30">
      <c r="A13" s="295">
        <v>1</v>
      </c>
      <c r="B13" s="325" t="s">
        <v>661</v>
      </c>
      <c r="C13" s="326">
        <v>1097.73</v>
      </c>
      <c r="D13" s="326">
        <v>1976</v>
      </c>
      <c r="E13" s="326" t="s">
        <v>646</v>
      </c>
      <c r="F13" s="291">
        <v>760726.89</v>
      </c>
      <c r="G13" s="258">
        <v>249293.54</v>
      </c>
      <c r="H13" s="456"/>
      <c r="I13" s="343"/>
      <c r="J13" s="295"/>
      <c r="K13" s="726"/>
    </row>
    <row r="14" spans="1:9" s="227" customFormat="1" ht="30">
      <c r="A14" s="295">
        <v>2</v>
      </c>
      <c r="B14" s="325" t="s">
        <v>662</v>
      </c>
      <c r="C14" s="326">
        <v>1433.3</v>
      </c>
      <c r="D14" s="326">
        <v>1983</v>
      </c>
      <c r="E14" s="326" t="s">
        <v>647</v>
      </c>
      <c r="F14" s="291">
        <v>1103641</v>
      </c>
      <c r="G14" s="258">
        <v>258074.53</v>
      </c>
      <c r="H14" s="456"/>
      <c r="I14" s="343"/>
    </row>
    <row r="15" spans="1:9" s="227" customFormat="1" ht="30">
      <c r="A15" s="295">
        <v>3</v>
      </c>
      <c r="B15" s="325" t="s">
        <v>663</v>
      </c>
      <c r="C15" s="326">
        <v>1028.96</v>
      </c>
      <c r="D15" s="326">
        <v>2007</v>
      </c>
      <c r="E15" s="326"/>
      <c r="F15" s="258">
        <v>1609362.93</v>
      </c>
      <c r="G15" s="258">
        <v>289374.7</v>
      </c>
      <c r="H15" s="457"/>
      <c r="I15" s="256"/>
    </row>
    <row r="16" spans="1:9" s="227" customFormat="1" ht="15">
      <c r="A16" s="295">
        <v>4</v>
      </c>
      <c r="B16" s="325" t="s">
        <v>664</v>
      </c>
      <c r="C16" s="326">
        <v>222.4</v>
      </c>
      <c r="D16" s="326">
        <v>2010</v>
      </c>
      <c r="E16" s="326"/>
      <c r="F16" s="258">
        <v>353301.1</v>
      </c>
      <c r="G16" s="258">
        <v>50991.67</v>
      </c>
      <c r="H16" s="457"/>
      <c r="I16" s="256"/>
    </row>
    <row r="17" spans="1:9" s="227" customFormat="1" ht="15">
      <c r="A17" s="295">
        <v>5</v>
      </c>
      <c r="B17" s="325" t="s">
        <v>665</v>
      </c>
      <c r="C17" s="326">
        <v>255.09</v>
      </c>
      <c r="D17" s="326">
        <v>2002</v>
      </c>
      <c r="E17" s="326"/>
      <c r="F17" s="258">
        <v>249733.11</v>
      </c>
      <c r="G17" s="258">
        <v>27216.11</v>
      </c>
      <c r="H17" s="457"/>
      <c r="I17" s="256"/>
    </row>
    <row r="18" spans="1:9" s="227" customFormat="1" ht="15">
      <c r="A18" s="295">
        <v>6</v>
      </c>
      <c r="B18" s="325" t="s">
        <v>666</v>
      </c>
      <c r="C18" s="326">
        <v>98.68</v>
      </c>
      <c r="D18" s="326" t="s">
        <v>648</v>
      </c>
      <c r="E18" s="326"/>
      <c r="F18" s="291">
        <v>58615.92000000001</v>
      </c>
      <c r="G18" s="258">
        <v>17669.3</v>
      </c>
      <c r="H18" s="456"/>
      <c r="I18" s="256"/>
    </row>
    <row r="19" spans="1:9" s="227" customFormat="1" ht="30">
      <c r="A19" s="295">
        <v>7</v>
      </c>
      <c r="B19" s="325" t="s">
        <v>667</v>
      </c>
      <c r="C19" s="326">
        <v>43.84</v>
      </c>
      <c r="D19" s="326">
        <v>1989</v>
      </c>
      <c r="E19" s="326"/>
      <c r="F19" s="258">
        <v>36650.240000000005</v>
      </c>
      <c r="G19" s="258">
        <v>0</v>
      </c>
      <c r="H19" s="457"/>
      <c r="I19" s="256"/>
    </row>
    <row r="20" spans="1:8" s="227" customFormat="1" ht="15">
      <c r="A20" s="295">
        <v>8</v>
      </c>
      <c r="B20" s="325" t="s">
        <v>649</v>
      </c>
      <c r="C20" s="326">
        <v>46.9</v>
      </c>
      <c r="D20" s="326">
        <v>1989</v>
      </c>
      <c r="E20" s="326"/>
      <c r="F20" s="226">
        <v>39208.4</v>
      </c>
      <c r="G20" s="258">
        <v>0</v>
      </c>
      <c r="H20" s="458"/>
    </row>
    <row r="21" spans="1:8" s="227" customFormat="1" ht="30">
      <c r="A21" s="295">
        <v>9</v>
      </c>
      <c r="B21" s="325" t="s">
        <v>668</v>
      </c>
      <c r="C21" s="326"/>
      <c r="D21" s="326"/>
      <c r="E21" s="326"/>
      <c r="F21" s="258">
        <v>0</v>
      </c>
      <c r="G21" s="258">
        <v>16771.45</v>
      </c>
      <c r="H21" s="458"/>
    </row>
    <row r="22" spans="1:8" s="227" customFormat="1" ht="30">
      <c r="A22" s="295">
        <v>10</v>
      </c>
      <c r="B22" s="325" t="s">
        <v>669</v>
      </c>
      <c r="C22" s="326"/>
      <c r="D22" s="326"/>
      <c r="E22" s="326"/>
      <c r="F22" s="258">
        <v>0</v>
      </c>
      <c r="G22" s="258">
        <v>7982.78</v>
      </c>
      <c r="H22" s="458"/>
    </row>
    <row r="23" spans="1:8" s="227" customFormat="1" ht="30">
      <c r="A23" s="295">
        <v>11</v>
      </c>
      <c r="B23" s="325" t="s">
        <v>670</v>
      </c>
      <c r="C23" s="326"/>
      <c r="D23" s="326"/>
      <c r="E23" s="326"/>
      <c r="F23" s="258">
        <v>0</v>
      </c>
      <c r="G23" s="258">
        <v>29150.32</v>
      </c>
      <c r="H23" s="458"/>
    </row>
    <row r="24" spans="1:8" s="227" customFormat="1" ht="30">
      <c r="A24" s="295">
        <v>12</v>
      </c>
      <c r="B24" s="325" t="s">
        <v>671</v>
      </c>
      <c r="C24" s="326"/>
      <c r="D24" s="326"/>
      <c r="E24" s="326"/>
      <c r="F24" s="258">
        <v>0</v>
      </c>
      <c r="G24" s="258">
        <v>22421.84</v>
      </c>
      <c r="H24" s="458"/>
    </row>
    <row r="25" spans="1:8" s="227" customFormat="1" ht="30">
      <c r="A25" s="295">
        <v>13</v>
      </c>
      <c r="B25" s="325" t="s">
        <v>484</v>
      </c>
      <c r="C25" s="326"/>
      <c r="D25" s="326"/>
      <c r="E25" s="326"/>
      <c r="F25" s="258">
        <v>0</v>
      </c>
      <c r="G25" s="258">
        <v>3923.73</v>
      </c>
      <c r="H25" s="458"/>
    </row>
    <row r="26" spans="1:8" s="227" customFormat="1" ht="30">
      <c r="A26" s="295">
        <v>14</v>
      </c>
      <c r="B26" s="325" t="s">
        <v>673</v>
      </c>
      <c r="C26" s="326"/>
      <c r="D26" s="326"/>
      <c r="E26" s="326"/>
      <c r="F26" s="258">
        <v>0</v>
      </c>
      <c r="G26" s="258">
        <v>3140.84</v>
      </c>
      <c r="H26" s="458"/>
    </row>
    <row r="27" spans="1:8" s="227" customFormat="1" ht="45">
      <c r="A27" s="295">
        <v>15</v>
      </c>
      <c r="B27" s="325" t="s">
        <v>672</v>
      </c>
      <c r="C27" s="326"/>
      <c r="D27" s="326"/>
      <c r="E27" s="326"/>
      <c r="F27" s="258">
        <v>0</v>
      </c>
      <c r="G27" s="258">
        <v>27404.07</v>
      </c>
      <c r="H27" s="458"/>
    </row>
    <row r="28" spans="7:9" ht="15">
      <c r="G28" s="17"/>
      <c r="I28" s="17"/>
    </row>
    <row r="29" spans="1:14" s="54" customFormat="1" ht="15" customHeight="1" thickBot="1">
      <c r="A29" s="261"/>
      <c r="B29" s="162"/>
      <c r="C29" s="163"/>
      <c r="D29" s="162"/>
      <c r="F29" s="261"/>
      <c r="G29" s="162"/>
      <c r="H29" s="459"/>
      <c r="I29" s="162"/>
      <c r="J29" s="162"/>
      <c r="K29" s="164"/>
      <c r="L29" s="165"/>
      <c r="M29" s="165"/>
      <c r="N29" s="166"/>
    </row>
    <row r="30" spans="1:29" s="132" customFormat="1" ht="15" customHeight="1" thickBot="1">
      <c r="A30" s="798"/>
      <c r="B30" s="800" t="s">
        <v>474</v>
      </c>
      <c r="C30" s="802" t="s">
        <v>139</v>
      </c>
      <c r="D30" s="803"/>
      <c r="E30" s="777"/>
      <c r="F30" s="777"/>
      <c r="G30" s="777"/>
      <c r="H30" s="777"/>
      <c r="I30" s="777"/>
      <c r="J30" s="777"/>
      <c r="K30" s="777"/>
      <c r="L30" s="778"/>
      <c r="M30" s="778"/>
      <c r="N30" s="778"/>
      <c r="O30" s="777"/>
      <c r="P30" s="777"/>
      <c r="Q30" s="777"/>
      <c r="R30" s="778"/>
      <c r="S30" s="133"/>
      <c r="T30" s="133"/>
      <c r="U30" s="134"/>
      <c r="V30" s="780" t="s">
        <v>140</v>
      </c>
      <c r="W30" s="781"/>
      <c r="X30" s="781"/>
      <c r="Y30" s="781"/>
      <c r="Z30" s="781"/>
      <c r="AA30" s="782"/>
      <c r="AB30" s="135"/>
      <c r="AC30" s="135"/>
    </row>
    <row r="31" spans="1:29" s="136" customFormat="1" ht="90.75" thickBot="1" thickTop="1">
      <c r="A31" s="799"/>
      <c r="B31" s="801"/>
      <c r="C31" s="783" t="s">
        <v>142</v>
      </c>
      <c r="D31" s="784"/>
      <c r="E31" s="785"/>
      <c r="F31" s="786" t="s">
        <v>144</v>
      </c>
      <c r="G31" s="787"/>
      <c r="H31" s="788"/>
      <c r="I31" s="789" t="s">
        <v>476</v>
      </c>
      <c r="J31" s="790"/>
      <c r="K31" s="791"/>
      <c r="L31" s="792" t="s">
        <v>485</v>
      </c>
      <c r="M31" s="793"/>
      <c r="N31" s="794"/>
      <c r="O31" s="795" t="s">
        <v>475</v>
      </c>
      <c r="P31" s="796"/>
      <c r="Q31" s="797"/>
      <c r="R31" s="137" t="s">
        <v>146</v>
      </c>
      <c r="S31" s="138" t="s">
        <v>477</v>
      </c>
      <c r="T31" s="139" t="s">
        <v>478</v>
      </c>
      <c r="U31" s="140" t="s">
        <v>473</v>
      </c>
      <c r="V31" s="141" t="s">
        <v>578</v>
      </c>
      <c r="W31" s="142" t="s">
        <v>148</v>
      </c>
      <c r="X31" s="142" t="s">
        <v>149</v>
      </c>
      <c r="Y31" s="142" t="s">
        <v>479</v>
      </c>
      <c r="Z31" s="142" t="s">
        <v>674</v>
      </c>
      <c r="AA31" s="143" t="s">
        <v>480</v>
      </c>
      <c r="AB31" s="144"/>
      <c r="AC31" s="144"/>
    </row>
    <row r="32" spans="1:29" s="132" customFormat="1" ht="15.75" thickBot="1">
      <c r="A32" s="145"/>
      <c r="B32" s="280" t="s">
        <v>481</v>
      </c>
      <c r="C32" s="147" t="s">
        <v>151</v>
      </c>
      <c r="D32" s="148" t="s">
        <v>171</v>
      </c>
      <c r="E32" s="148" t="s">
        <v>482</v>
      </c>
      <c r="F32" s="147" t="s">
        <v>151</v>
      </c>
      <c r="G32" s="148" t="s">
        <v>171</v>
      </c>
      <c r="H32" s="452" t="s">
        <v>482</v>
      </c>
      <c r="I32" s="149" t="s">
        <v>151</v>
      </c>
      <c r="J32" s="150" t="s">
        <v>171</v>
      </c>
      <c r="K32" s="151" t="s">
        <v>482</v>
      </c>
      <c r="L32" s="147" t="s">
        <v>151</v>
      </c>
      <c r="M32" s="134" t="s">
        <v>171</v>
      </c>
      <c r="N32" s="151" t="s">
        <v>482</v>
      </c>
      <c r="O32" s="147" t="s">
        <v>151</v>
      </c>
      <c r="P32" s="134" t="s">
        <v>171</v>
      </c>
      <c r="Q32" s="151" t="s">
        <v>482</v>
      </c>
      <c r="R32" s="150" t="s">
        <v>151</v>
      </c>
      <c r="S32" s="152" t="s">
        <v>151</v>
      </c>
      <c r="T32" s="153" t="s">
        <v>171</v>
      </c>
      <c r="U32" s="148" t="s">
        <v>482</v>
      </c>
      <c r="V32" s="282"/>
      <c r="W32" s="134"/>
      <c r="X32" s="282"/>
      <c r="Y32" s="134"/>
      <c r="Z32" s="282"/>
      <c r="AA32" s="283"/>
      <c r="AB32" s="135"/>
      <c r="AC32" s="135"/>
    </row>
    <row r="33" spans="1:27" s="239" customFormat="1" ht="30">
      <c r="A33" s="279" t="s">
        <v>488</v>
      </c>
      <c r="B33" s="325" t="s">
        <v>661</v>
      </c>
      <c r="C33" s="443">
        <v>5000</v>
      </c>
      <c r="D33" s="443">
        <v>5000</v>
      </c>
      <c r="E33" s="267">
        <v>0</v>
      </c>
      <c r="F33" s="444">
        <v>2100</v>
      </c>
      <c r="G33" s="444">
        <v>2100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0</v>
      </c>
      <c r="Q33" s="290">
        <v>0</v>
      </c>
      <c r="R33" s="290">
        <v>0</v>
      </c>
      <c r="S33" s="267">
        <v>0</v>
      </c>
      <c r="T33" s="290">
        <v>0</v>
      </c>
      <c r="U33" s="290">
        <v>0</v>
      </c>
      <c r="V33" s="444">
        <v>2100</v>
      </c>
      <c r="W33" s="266">
        <v>0</v>
      </c>
      <c r="X33" s="267">
        <v>0</v>
      </c>
      <c r="Y33" s="267">
        <v>0</v>
      </c>
      <c r="Z33" s="267">
        <v>0</v>
      </c>
      <c r="AA33" s="465">
        <v>1000</v>
      </c>
    </row>
    <row r="34" spans="1:27" s="229" customFormat="1" ht="30">
      <c r="A34" s="217" t="s">
        <v>560</v>
      </c>
      <c r="B34" s="325" t="s">
        <v>662</v>
      </c>
      <c r="C34" s="462">
        <v>5000</v>
      </c>
      <c r="D34" s="463">
        <v>5000</v>
      </c>
      <c r="E34" s="272">
        <v>0</v>
      </c>
      <c r="F34" s="463">
        <v>2100</v>
      </c>
      <c r="G34" s="463">
        <v>2100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466">
        <v>2100</v>
      </c>
      <c r="W34" s="291">
        <v>0</v>
      </c>
      <c r="X34" s="291">
        <v>0</v>
      </c>
      <c r="Y34" s="291">
        <v>0</v>
      </c>
      <c r="Z34" s="291">
        <v>210</v>
      </c>
      <c r="AA34" s="465">
        <v>1000</v>
      </c>
    </row>
    <row r="35" spans="1:27" s="296" customFormat="1" ht="30">
      <c r="A35" s="217" t="s">
        <v>625</v>
      </c>
      <c r="B35" s="325" t="s">
        <v>663</v>
      </c>
      <c r="C35" s="464">
        <v>5000</v>
      </c>
      <c r="D35" s="464">
        <v>5000</v>
      </c>
      <c r="E35" s="231">
        <v>0</v>
      </c>
      <c r="F35" s="464">
        <v>5000</v>
      </c>
      <c r="G35" s="464">
        <v>5000</v>
      </c>
      <c r="H35" s="231">
        <v>0</v>
      </c>
      <c r="I35" s="464">
        <v>5000</v>
      </c>
      <c r="J35" s="464">
        <v>5000</v>
      </c>
      <c r="K35" s="231">
        <v>0</v>
      </c>
      <c r="L35" s="231">
        <v>0</v>
      </c>
      <c r="M35" s="231">
        <v>0</v>
      </c>
      <c r="N35" s="231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440">
        <v>1500</v>
      </c>
      <c r="W35" s="226">
        <v>0</v>
      </c>
      <c r="X35" s="226">
        <v>0</v>
      </c>
      <c r="Y35" s="226">
        <v>0</v>
      </c>
      <c r="Z35" s="226">
        <v>0</v>
      </c>
      <c r="AA35" s="465">
        <v>1000</v>
      </c>
    </row>
    <row r="36" spans="1:27" s="296" customFormat="1" ht="15">
      <c r="A36" s="277" t="s">
        <v>626</v>
      </c>
      <c r="B36" s="325" t="s">
        <v>664</v>
      </c>
      <c r="C36" s="231">
        <v>0</v>
      </c>
      <c r="D36" s="231">
        <v>0</v>
      </c>
      <c r="E36" s="231">
        <v>0</v>
      </c>
      <c r="F36" s="464">
        <v>5000</v>
      </c>
      <c r="G36" s="464">
        <v>1700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440">
        <v>5000</v>
      </c>
      <c r="W36" s="226">
        <v>0</v>
      </c>
      <c r="X36" s="226">
        <v>0</v>
      </c>
      <c r="Y36" s="226">
        <v>0</v>
      </c>
      <c r="Z36" s="226">
        <v>0</v>
      </c>
      <c r="AA36" s="465">
        <v>1000</v>
      </c>
    </row>
    <row r="37" spans="1:27" s="296" customFormat="1" ht="15">
      <c r="A37" s="217" t="s">
        <v>650</v>
      </c>
      <c r="B37" s="325" t="s">
        <v>665</v>
      </c>
      <c r="C37" s="226">
        <v>0</v>
      </c>
      <c r="D37" s="226">
        <v>0</v>
      </c>
      <c r="E37" s="226">
        <v>0</v>
      </c>
      <c r="F37" s="440">
        <v>1300</v>
      </c>
      <c r="G37" s="440">
        <v>1700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440">
        <v>1000</v>
      </c>
      <c r="W37" s="226">
        <v>0</v>
      </c>
      <c r="X37" s="226">
        <v>0</v>
      </c>
      <c r="Y37" s="226">
        <v>0</v>
      </c>
      <c r="Z37" s="226">
        <v>0</v>
      </c>
      <c r="AA37" s="465">
        <v>1000</v>
      </c>
    </row>
    <row r="38" spans="1:27" s="296" customFormat="1" ht="15">
      <c r="A38" s="217" t="s">
        <v>651</v>
      </c>
      <c r="B38" s="325" t="s">
        <v>666</v>
      </c>
      <c r="C38" s="226">
        <v>0</v>
      </c>
      <c r="D38" s="226">
        <v>0</v>
      </c>
      <c r="E38" s="226">
        <v>0</v>
      </c>
      <c r="F38" s="440">
        <v>1700</v>
      </c>
      <c r="G38" s="440">
        <v>1700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440">
        <v>200</v>
      </c>
      <c r="W38" s="226">
        <v>0</v>
      </c>
      <c r="X38" s="226">
        <v>0</v>
      </c>
      <c r="Y38" s="226">
        <v>0</v>
      </c>
      <c r="Z38" s="226">
        <v>0</v>
      </c>
      <c r="AA38" s="465">
        <v>1000</v>
      </c>
    </row>
    <row r="39" spans="1:27" s="296" customFormat="1" ht="30">
      <c r="A39" s="277" t="s">
        <v>652</v>
      </c>
      <c r="B39" s="325" t="s">
        <v>667</v>
      </c>
      <c r="C39" s="226">
        <v>0</v>
      </c>
      <c r="D39" s="226">
        <v>0</v>
      </c>
      <c r="E39" s="226">
        <v>0</v>
      </c>
      <c r="F39" s="440">
        <v>100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226">
        <v>0</v>
      </c>
      <c r="U39" s="226">
        <v>0</v>
      </c>
      <c r="V39" s="441">
        <v>0</v>
      </c>
      <c r="W39" s="226">
        <v>0</v>
      </c>
      <c r="X39" s="226">
        <v>0</v>
      </c>
      <c r="Y39" s="226">
        <v>0</v>
      </c>
      <c r="Z39" s="226">
        <v>0</v>
      </c>
      <c r="AA39" s="226">
        <v>0</v>
      </c>
    </row>
    <row r="40" spans="1:27" s="296" customFormat="1" ht="15">
      <c r="A40" s="217" t="s">
        <v>653</v>
      </c>
      <c r="B40" s="325" t="s">
        <v>649</v>
      </c>
      <c r="C40" s="226">
        <v>0</v>
      </c>
      <c r="D40" s="226">
        <v>0</v>
      </c>
      <c r="E40" s="226">
        <v>0</v>
      </c>
      <c r="F40" s="440">
        <v>1000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26">
        <v>0</v>
      </c>
      <c r="U40" s="226">
        <v>0</v>
      </c>
      <c r="V40" s="441">
        <v>0</v>
      </c>
      <c r="W40" s="226">
        <v>0</v>
      </c>
      <c r="X40" s="226">
        <v>0</v>
      </c>
      <c r="Y40" s="226">
        <v>0</v>
      </c>
      <c r="Z40" s="226">
        <v>0</v>
      </c>
      <c r="AA40" s="226">
        <v>0</v>
      </c>
    </row>
    <row r="41" spans="1:27" s="296" customFormat="1" ht="30">
      <c r="A41" s="217" t="s">
        <v>654</v>
      </c>
      <c r="B41" s="325" t="s">
        <v>668</v>
      </c>
      <c r="C41" s="226">
        <v>0</v>
      </c>
      <c r="D41" s="226">
        <v>0</v>
      </c>
      <c r="E41" s="226">
        <v>0</v>
      </c>
      <c r="F41" s="226">
        <v>0</v>
      </c>
      <c r="G41" s="440">
        <v>1700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440">
        <v>200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</row>
    <row r="42" spans="1:27" s="296" customFormat="1" ht="30">
      <c r="A42" s="277" t="s">
        <v>655</v>
      </c>
      <c r="B42" s="325" t="s">
        <v>669</v>
      </c>
      <c r="C42" s="226">
        <v>0</v>
      </c>
      <c r="D42" s="226">
        <v>0</v>
      </c>
      <c r="E42" s="226">
        <v>0</v>
      </c>
      <c r="F42" s="226">
        <v>0</v>
      </c>
      <c r="G42" s="440">
        <v>500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440">
        <v>200</v>
      </c>
      <c r="W42" s="226">
        <v>0</v>
      </c>
      <c r="X42" s="226">
        <v>0</v>
      </c>
      <c r="Y42" s="226">
        <v>0</v>
      </c>
      <c r="Z42" s="226">
        <v>0</v>
      </c>
      <c r="AA42" s="226">
        <v>0</v>
      </c>
    </row>
    <row r="43" spans="1:27" s="296" customFormat="1" ht="30">
      <c r="A43" s="217" t="s">
        <v>656</v>
      </c>
      <c r="B43" s="325" t="s">
        <v>670</v>
      </c>
      <c r="C43" s="226">
        <v>0</v>
      </c>
      <c r="D43" s="297">
        <v>0</v>
      </c>
      <c r="E43" s="226">
        <v>0</v>
      </c>
      <c r="F43" s="226">
        <v>0</v>
      </c>
      <c r="G43" s="440">
        <v>1700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440">
        <v>200</v>
      </c>
      <c r="W43" s="226">
        <v>0</v>
      </c>
      <c r="X43" s="226">
        <v>0</v>
      </c>
      <c r="Y43" s="226">
        <v>0</v>
      </c>
      <c r="Z43" s="226">
        <v>0</v>
      </c>
      <c r="AA43" s="226">
        <v>0</v>
      </c>
    </row>
    <row r="44" spans="1:27" s="296" customFormat="1" ht="30">
      <c r="A44" s="217" t="s">
        <v>657</v>
      </c>
      <c r="B44" s="325" t="s">
        <v>671</v>
      </c>
      <c r="C44" s="226">
        <v>0</v>
      </c>
      <c r="D44" s="226">
        <v>0</v>
      </c>
      <c r="E44" s="226">
        <v>0</v>
      </c>
      <c r="F44" s="226">
        <v>0</v>
      </c>
      <c r="G44" s="440">
        <v>1700</v>
      </c>
      <c r="H44" s="226">
        <v>0</v>
      </c>
      <c r="I44" s="226">
        <v>0</v>
      </c>
      <c r="J44" s="226">
        <v>0</v>
      </c>
      <c r="K44" s="226">
        <v>0</v>
      </c>
      <c r="L44" s="226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226">
        <v>0</v>
      </c>
      <c r="U44" s="226">
        <v>0</v>
      </c>
      <c r="V44" s="440">
        <v>200</v>
      </c>
      <c r="W44" s="226">
        <v>0</v>
      </c>
      <c r="X44" s="226">
        <v>0</v>
      </c>
      <c r="Y44" s="226">
        <v>0</v>
      </c>
      <c r="Z44" s="226">
        <v>0</v>
      </c>
      <c r="AA44" s="226">
        <v>0</v>
      </c>
    </row>
    <row r="45" spans="1:27" s="296" customFormat="1" ht="30">
      <c r="A45" s="277" t="s">
        <v>658</v>
      </c>
      <c r="B45" s="325" t="s">
        <v>484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26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440">
        <v>200</v>
      </c>
      <c r="W45" s="226">
        <v>0</v>
      </c>
      <c r="X45" s="226">
        <v>0</v>
      </c>
      <c r="Y45" s="226">
        <v>0</v>
      </c>
      <c r="Z45" s="226">
        <v>0</v>
      </c>
      <c r="AA45" s="226">
        <v>0</v>
      </c>
    </row>
    <row r="46" spans="1:27" s="296" customFormat="1" ht="30">
      <c r="A46" s="217" t="s">
        <v>659</v>
      </c>
      <c r="B46" s="325" t="s">
        <v>673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440">
        <v>200</v>
      </c>
      <c r="W46" s="226">
        <v>0</v>
      </c>
      <c r="X46" s="226">
        <v>0</v>
      </c>
      <c r="Y46" s="226">
        <v>0</v>
      </c>
      <c r="Z46" s="226">
        <v>0</v>
      </c>
      <c r="AA46" s="226">
        <v>0</v>
      </c>
    </row>
    <row r="47" spans="1:27" s="296" customFormat="1" ht="45">
      <c r="A47" s="217" t="s">
        <v>660</v>
      </c>
      <c r="B47" s="325" t="s">
        <v>672</v>
      </c>
      <c r="C47" s="226">
        <v>0</v>
      </c>
      <c r="D47" s="226">
        <v>0</v>
      </c>
      <c r="E47" s="226">
        <v>0</v>
      </c>
      <c r="F47" s="226">
        <v>0</v>
      </c>
      <c r="G47" s="440">
        <v>1700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440">
        <v>200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</row>
    <row r="48" spans="1:8" s="54" customFormat="1" ht="15">
      <c r="A48" s="261"/>
      <c r="F48" s="261"/>
      <c r="H48" s="327"/>
    </row>
    <row r="49" spans="1:8" s="54" customFormat="1" ht="15">
      <c r="A49" s="261"/>
      <c r="F49" s="261"/>
      <c r="H49" s="327"/>
    </row>
    <row r="50" spans="1:8" s="54" customFormat="1" ht="15">
      <c r="A50" s="261"/>
      <c r="F50" s="261"/>
      <c r="H50" s="327"/>
    </row>
  </sheetData>
  <sheetProtection/>
  <mergeCells count="11">
    <mergeCell ref="V30:AA30"/>
    <mergeCell ref="C31:E31"/>
    <mergeCell ref="F31:H31"/>
    <mergeCell ref="I31:K31"/>
    <mergeCell ref="L31:N31"/>
    <mergeCell ref="O31:Q31"/>
    <mergeCell ref="B4:B5"/>
    <mergeCell ref="C4:D4"/>
    <mergeCell ref="A30:A31"/>
    <mergeCell ref="B30:B31"/>
    <mergeCell ref="C30:R30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2:19" ht="18.75">
      <c r="B1" s="357" t="s">
        <v>1013</v>
      </c>
      <c r="C1" s="173"/>
      <c r="D1" s="173"/>
      <c r="S1" s="173"/>
    </row>
    <row r="2" ht="15.75" thickBot="1"/>
    <row r="3" spans="1:20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</row>
    <row r="4" spans="1:20" s="244" customFormat="1" ht="38.25">
      <c r="A4" s="241">
        <v>1</v>
      </c>
      <c r="B4" s="242" t="s">
        <v>675</v>
      </c>
      <c r="C4" s="243" t="s">
        <v>580</v>
      </c>
      <c r="D4" s="243" t="s">
        <v>676</v>
      </c>
      <c r="E4" s="242"/>
      <c r="F4" s="242" t="s">
        <v>495</v>
      </c>
      <c r="G4" s="242" t="s">
        <v>677</v>
      </c>
      <c r="H4" s="242"/>
      <c r="I4" s="242" t="s">
        <v>678</v>
      </c>
      <c r="J4" s="158">
        <v>25382</v>
      </c>
      <c r="K4" s="242" t="s">
        <v>358</v>
      </c>
      <c r="L4" s="243" t="s">
        <v>497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1019</v>
      </c>
      <c r="R4" s="242" t="s">
        <v>498</v>
      </c>
      <c r="S4" s="243" t="s">
        <v>679</v>
      </c>
      <c r="T4" s="242" t="s">
        <v>495</v>
      </c>
    </row>
    <row r="5" spans="1:20" s="244" customFormat="1" ht="38.25">
      <c r="A5" s="245">
        <v>2</v>
      </c>
      <c r="B5" s="246" t="s">
        <v>680</v>
      </c>
      <c r="C5" s="243" t="s">
        <v>580</v>
      </c>
      <c r="D5" s="322" t="s">
        <v>681</v>
      </c>
      <c r="E5" s="246"/>
      <c r="F5" s="246" t="s">
        <v>495</v>
      </c>
      <c r="G5" s="246" t="s">
        <v>682</v>
      </c>
      <c r="H5" s="246"/>
      <c r="I5" s="246" t="s">
        <v>683</v>
      </c>
      <c r="J5" s="161">
        <v>24550</v>
      </c>
      <c r="K5" s="246" t="s">
        <v>602</v>
      </c>
      <c r="L5" s="243" t="s">
        <v>497</v>
      </c>
      <c r="M5" s="242" t="s">
        <v>498</v>
      </c>
      <c r="N5" s="242" t="s">
        <v>498</v>
      </c>
      <c r="O5" s="242" t="s">
        <v>498</v>
      </c>
      <c r="P5" s="242" t="s">
        <v>348</v>
      </c>
      <c r="Q5" s="243" t="s">
        <v>1020</v>
      </c>
      <c r="R5" s="242" t="s">
        <v>498</v>
      </c>
      <c r="S5" s="243" t="s">
        <v>679</v>
      </c>
      <c r="T5" s="242" t="s">
        <v>495</v>
      </c>
    </row>
    <row r="6" spans="1:20" s="324" customFormat="1" ht="38.25">
      <c r="A6" s="245">
        <v>3</v>
      </c>
      <c r="B6" s="246" t="s">
        <v>684</v>
      </c>
      <c r="C6" s="246" t="s">
        <v>580</v>
      </c>
      <c r="D6" s="322" t="s">
        <v>685</v>
      </c>
      <c r="E6" s="246"/>
      <c r="F6" s="246" t="s">
        <v>495</v>
      </c>
      <c r="G6" s="246" t="s">
        <v>382</v>
      </c>
      <c r="H6" s="246"/>
      <c r="I6" s="246" t="s">
        <v>686</v>
      </c>
      <c r="J6" s="161">
        <v>21420</v>
      </c>
      <c r="K6" s="246" t="s">
        <v>358</v>
      </c>
      <c r="L6" s="246" t="s">
        <v>497</v>
      </c>
      <c r="M6" s="246" t="s">
        <v>498</v>
      </c>
      <c r="N6" s="246" t="s">
        <v>498</v>
      </c>
      <c r="O6" s="246" t="s">
        <v>498</v>
      </c>
      <c r="P6" s="246" t="s">
        <v>348</v>
      </c>
      <c r="Q6" s="322" t="s">
        <v>1019</v>
      </c>
      <c r="R6" s="246" t="s">
        <v>498</v>
      </c>
      <c r="S6" s="322" t="s">
        <v>679</v>
      </c>
      <c r="T6" s="246" t="s">
        <v>495</v>
      </c>
    </row>
    <row r="7" spans="1:20" s="54" customFormat="1" ht="15">
      <c r="A7" s="192"/>
      <c r="B7" s="189"/>
      <c r="C7" s="316"/>
      <c r="D7" s="316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316"/>
      <c r="T7" s="189"/>
    </row>
    <row r="8" spans="1:20" s="54" customFormat="1" ht="15">
      <c r="A8" s="192"/>
      <c r="B8" s="189"/>
      <c r="C8" s="316"/>
      <c r="D8" s="316"/>
      <c r="E8" s="189"/>
      <c r="F8" s="189"/>
      <c r="G8" s="189"/>
      <c r="H8" s="189"/>
      <c r="I8" s="189"/>
      <c r="J8" s="193"/>
      <c r="K8" s="189"/>
      <c r="L8" s="189"/>
      <c r="M8" s="189"/>
      <c r="N8" s="189"/>
      <c r="O8" s="189"/>
      <c r="P8" s="189"/>
      <c r="Q8" s="189"/>
      <c r="R8" s="189"/>
      <c r="S8" s="316"/>
      <c r="T8" s="189"/>
    </row>
    <row r="9" spans="1:20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</row>
    <row r="10" spans="1:20" s="54" customFormat="1" ht="15">
      <c r="A10" s="194"/>
      <c r="B10" s="190"/>
      <c r="C10" s="317"/>
      <c r="D10" s="317"/>
      <c r="E10" s="190"/>
      <c r="F10" s="190"/>
      <c r="G10" s="190"/>
      <c r="H10" s="190"/>
      <c r="I10" s="190"/>
      <c r="J10" s="195"/>
      <c r="K10" s="190"/>
      <c r="L10" s="190"/>
      <c r="M10" s="190"/>
      <c r="N10" s="190"/>
      <c r="O10" s="190"/>
      <c r="P10" s="190"/>
      <c r="Q10" s="190"/>
      <c r="R10" s="190"/>
      <c r="S10" s="317"/>
      <c r="T10" s="190"/>
    </row>
    <row r="11" spans="1:20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</row>
    <row r="12" spans="1:20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</row>
    <row r="13" spans="1:20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</row>
    <row r="14" spans="1:20" s="54" customFormat="1" ht="15">
      <c r="A14" s="192"/>
      <c r="B14" s="189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</row>
    <row r="15" spans="1:20" s="54" customFormat="1" ht="15">
      <c r="A15" s="192"/>
      <c r="B15" s="189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</row>
    <row r="16" spans="1:20" s="54" customFormat="1" ht="15">
      <c r="A16" s="192"/>
      <c r="B16" s="189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</row>
    <row r="17" spans="1:20" s="54" customFormat="1" ht="15">
      <c r="A17" s="192"/>
      <c r="B17" s="196"/>
      <c r="C17" s="316"/>
      <c r="D17" s="316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316"/>
      <c r="T17" s="189"/>
    </row>
    <row r="18" spans="1:20" s="54" customFormat="1" ht="15">
      <c r="A18" s="192"/>
      <c r="B18" s="196"/>
      <c r="C18" s="316"/>
      <c r="D18" s="316"/>
      <c r="E18" s="189"/>
      <c r="F18" s="189"/>
      <c r="G18" s="189"/>
      <c r="H18" s="189"/>
      <c r="I18" s="189"/>
      <c r="J18" s="193"/>
      <c r="K18" s="189"/>
      <c r="L18" s="189"/>
      <c r="M18" s="189"/>
      <c r="N18" s="189"/>
      <c r="O18" s="189"/>
      <c r="P18" s="189"/>
      <c r="Q18" s="189"/>
      <c r="R18" s="189"/>
      <c r="S18" s="316"/>
      <c r="T18" s="189"/>
    </row>
    <row r="19" spans="1:20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</row>
    <row r="20" spans="1:20" s="54" customFormat="1" ht="15">
      <c r="A20" s="192"/>
      <c r="B20" s="197"/>
      <c r="C20" s="316"/>
      <c r="D20" s="323"/>
      <c r="E20" s="189"/>
      <c r="F20" s="189"/>
      <c r="G20" s="197"/>
      <c r="H20" s="197"/>
      <c r="I20" s="197"/>
      <c r="J20" s="193"/>
      <c r="K20" s="189"/>
      <c r="L20" s="189"/>
      <c r="M20" s="189"/>
      <c r="N20" s="189"/>
      <c r="O20" s="189"/>
      <c r="P20" s="189"/>
      <c r="Q20" s="189"/>
      <c r="R20" s="197"/>
      <c r="S20" s="316"/>
      <c r="T20" s="189"/>
    </row>
    <row r="21" spans="1:20" s="54" customFormat="1" ht="15">
      <c r="A21" s="192"/>
      <c r="B21" s="189"/>
      <c r="C21" s="316"/>
      <c r="D21" s="316"/>
      <c r="E21" s="189"/>
      <c r="F21" s="189"/>
      <c r="G21" s="189"/>
      <c r="H21" s="189"/>
      <c r="I21" s="189"/>
      <c r="J21" s="193"/>
      <c r="K21" s="189"/>
      <c r="L21" s="189"/>
      <c r="M21" s="189"/>
      <c r="N21" s="189"/>
      <c r="O21" s="189"/>
      <c r="P21" s="189"/>
      <c r="Q21" s="189"/>
      <c r="R21" s="189"/>
      <c r="S21" s="316"/>
      <c r="T21" s="189"/>
    </row>
    <row r="22" spans="1:20" s="54" customFormat="1" ht="15">
      <c r="A22" s="192"/>
      <c r="B22" s="189"/>
      <c r="C22" s="316"/>
      <c r="D22" s="316"/>
      <c r="E22" s="189"/>
      <c r="F22" s="189"/>
      <c r="G22" s="189"/>
      <c r="H22" s="189"/>
      <c r="I22" s="189"/>
      <c r="J22" s="193"/>
      <c r="K22" s="189"/>
      <c r="L22" s="189"/>
      <c r="M22" s="189"/>
      <c r="N22" s="189"/>
      <c r="O22" s="189"/>
      <c r="P22" s="189"/>
      <c r="Q22" s="189"/>
      <c r="R22" s="189"/>
      <c r="S22" s="316"/>
      <c r="T22" s="189"/>
    </row>
    <row r="23" spans="1:20" s="54" customFormat="1" ht="15">
      <c r="A23" s="192"/>
      <c r="B23" s="189"/>
      <c r="C23" s="316"/>
      <c r="D23" s="316"/>
      <c r="E23" s="189"/>
      <c r="F23" s="189"/>
      <c r="G23" s="189"/>
      <c r="H23" s="189"/>
      <c r="I23" s="189"/>
      <c r="J23" s="193"/>
      <c r="K23" s="189"/>
      <c r="L23" s="189"/>
      <c r="M23" s="189"/>
      <c r="N23" s="189"/>
      <c r="O23" s="189"/>
      <c r="P23" s="189"/>
      <c r="Q23" s="189"/>
      <c r="R23" s="189"/>
      <c r="S23" s="316"/>
      <c r="T23" s="189"/>
    </row>
    <row r="25" spans="1:2" ht="15">
      <c r="A25" s="182"/>
      <c r="B25" s="188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zoomScale="85" zoomScaleNormal="85" zoomScalePageLayoutView="0" workbookViewId="0" topLeftCell="A4">
      <selection activeCell="K17" sqref="K17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173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0.281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687</v>
      </c>
    </row>
    <row r="4" spans="1:14" ht="15">
      <c r="A4" s="210"/>
      <c r="B4" s="25"/>
      <c r="C4" s="25"/>
      <c r="D4" s="25"/>
      <c r="E4" s="25"/>
      <c r="F4" s="210"/>
      <c r="G4" s="25"/>
      <c r="H4" s="25"/>
      <c r="I4" s="25"/>
      <c r="J4" s="25"/>
      <c r="K4" s="26"/>
      <c r="L4" s="26"/>
      <c r="M4" s="25"/>
      <c r="N4" s="23"/>
    </row>
    <row r="5" spans="1:14" s="270" customFormat="1" ht="15">
      <c r="A5" s="517"/>
      <c r="B5" s="729" t="s">
        <v>175</v>
      </c>
      <c r="C5" s="731" t="s">
        <v>176</v>
      </c>
      <c r="D5" s="732"/>
      <c r="E5" s="345" t="s">
        <v>177</v>
      </c>
      <c r="F5" s="174" t="s">
        <v>178</v>
      </c>
      <c r="G5" s="174" t="s">
        <v>179</v>
      </c>
      <c r="H5" s="174" t="s">
        <v>180</v>
      </c>
      <c r="I5" s="518" t="s">
        <v>181</v>
      </c>
      <c r="J5" s="518" t="s">
        <v>182</v>
      </c>
      <c r="K5" s="518" t="s">
        <v>183</v>
      </c>
      <c r="L5" s="518" t="s">
        <v>456</v>
      </c>
      <c r="M5" s="519"/>
      <c r="N5" s="520"/>
    </row>
    <row r="6" spans="1:14" s="524" customFormat="1" ht="90.75" customHeight="1">
      <c r="A6" s="260"/>
      <c r="B6" s="730"/>
      <c r="C6" s="521" t="s">
        <v>185</v>
      </c>
      <c r="D6" s="521" t="s">
        <v>458</v>
      </c>
      <c r="E6" s="174" t="s">
        <v>187</v>
      </c>
      <c r="F6" s="174" t="s">
        <v>188</v>
      </c>
      <c r="G6" s="174" t="s">
        <v>189</v>
      </c>
      <c r="H6" s="174" t="s">
        <v>190</v>
      </c>
      <c r="I6" s="522" t="s">
        <v>191</v>
      </c>
      <c r="J6" s="522" t="s">
        <v>192</v>
      </c>
      <c r="K6" s="522" t="s">
        <v>193</v>
      </c>
      <c r="L6" s="522" t="s">
        <v>459</v>
      </c>
      <c r="M6" s="174" t="s">
        <v>195</v>
      </c>
      <c r="N6" s="523"/>
    </row>
    <row r="7" spans="1:14" s="529" customFormat="1" ht="15">
      <c r="A7" s="525">
        <v>1</v>
      </c>
      <c r="B7" s="526" t="s">
        <v>688</v>
      </c>
      <c r="C7" s="516">
        <f>C14+C16</f>
        <v>3557.75</v>
      </c>
      <c r="D7" s="516">
        <f>F14+F16</f>
        <v>3786035.1</v>
      </c>
      <c r="E7" s="516">
        <f>F7+G7+H7+I7+J7+K7+L7</f>
        <v>509809.53</v>
      </c>
      <c r="F7" s="516">
        <v>35000</v>
      </c>
      <c r="G7" s="516">
        <v>62968.09</v>
      </c>
      <c r="H7" s="516">
        <v>91621.86</v>
      </c>
      <c r="I7" s="516">
        <v>18449.61</v>
      </c>
      <c r="J7" s="516">
        <v>9588.51</v>
      </c>
      <c r="K7" s="516">
        <v>234159.44</v>
      </c>
      <c r="L7" s="516">
        <v>58022.02</v>
      </c>
      <c r="M7" s="527">
        <v>39</v>
      </c>
      <c r="N7" s="528"/>
    </row>
    <row r="8" spans="1:14" s="524" customFormat="1" ht="15">
      <c r="A8" s="530"/>
      <c r="B8" s="531"/>
      <c r="C8" s="532"/>
      <c r="D8" s="532"/>
      <c r="E8" s="533"/>
      <c r="F8" s="532"/>
      <c r="G8" s="532"/>
      <c r="H8" s="532"/>
      <c r="I8" s="532"/>
      <c r="J8" s="532"/>
      <c r="K8" s="532"/>
      <c r="L8" s="532"/>
      <c r="M8" s="533"/>
      <c r="N8" s="523"/>
    </row>
    <row r="9" spans="1:14" s="524" customFormat="1" ht="15">
      <c r="A9" s="535"/>
      <c r="B9" s="535"/>
      <c r="C9" s="535"/>
      <c r="D9" s="535"/>
      <c r="E9" s="535"/>
      <c r="F9" s="536"/>
      <c r="G9" s="536"/>
      <c r="H9" s="535"/>
      <c r="I9" s="535"/>
      <c r="J9" s="535"/>
      <c r="K9" s="537"/>
      <c r="L9" s="537"/>
      <c r="M9" s="538"/>
      <c r="N9" s="523"/>
    </row>
    <row r="10" spans="1:14" s="524" customFormat="1" ht="15">
      <c r="A10" s="539"/>
      <c r="B10" s="539"/>
      <c r="C10" s="539"/>
      <c r="D10" s="539"/>
      <c r="E10" s="539"/>
      <c r="F10" s="540"/>
      <c r="G10" s="535"/>
      <c r="H10" s="535"/>
      <c r="I10" s="535"/>
      <c r="J10" s="535"/>
      <c r="K10" s="537"/>
      <c r="L10" s="537"/>
      <c r="M10" s="535"/>
      <c r="N10" s="523"/>
    </row>
    <row r="11" spans="1:13" s="524" customFormat="1" ht="15">
      <c r="A11" s="539"/>
      <c r="B11" s="541" t="s">
        <v>200</v>
      </c>
      <c r="C11" s="539"/>
      <c r="D11" s="539"/>
      <c r="E11" s="539"/>
      <c r="F11" s="539"/>
      <c r="G11" s="535"/>
      <c r="H11" s="535"/>
      <c r="I11" s="535"/>
      <c r="J11" s="542" t="s">
        <v>460</v>
      </c>
      <c r="K11" s="535"/>
      <c r="L11" s="535"/>
      <c r="M11" s="535"/>
    </row>
    <row r="12" s="524" customFormat="1" ht="15"/>
    <row r="13" spans="1:13" s="529" customFormat="1" ht="71.25">
      <c r="A13" s="439"/>
      <c r="B13" s="439" t="s">
        <v>461</v>
      </c>
      <c r="C13" s="439" t="s">
        <v>202</v>
      </c>
      <c r="D13" s="312" t="s">
        <v>203</v>
      </c>
      <c r="E13" s="312" t="s">
        <v>462</v>
      </c>
      <c r="F13" s="543" t="s">
        <v>463</v>
      </c>
      <c r="G13" s="131" t="s">
        <v>134</v>
      </c>
      <c r="H13" s="402"/>
      <c r="I13" s="544"/>
      <c r="J13" s="439" t="s">
        <v>464</v>
      </c>
      <c r="K13" s="312" t="s">
        <v>465</v>
      </c>
      <c r="L13" s="544"/>
      <c r="M13" s="544"/>
    </row>
    <row r="14" spans="1:11" s="256" customFormat="1" ht="30">
      <c r="A14" s="346">
        <v>1</v>
      </c>
      <c r="B14" s="325" t="s">
        <v>689</v>
      </c>
      <c r="C14" s="326">
        <v>3158.75</v>
      </c>
      <c r="D14" s="326">
        <v>2002</v>
      </c>
      <c r="E14" s="326"/>
      <c r="F14" s="258">
        <v>3434915.1</v>
      </c>
      <c r="G14" s="258">
        <v>408158.63</v>
      </c>
      <c r="H14" s="343"/>
      <c r="I14" s="343"/>
      <c r="J14" s="325" t="s">
        <v>691</v>
      </c>
      <c r="K14" s="258">
        <v>5937.99</v>
      </c>
    </row>
    <row r="15" spans="1:11" s="256" customFormat="1" ht="45">
      <c r="A15" s="346" t="s">
        <v>568</v>
      </c>
      <c r="B15" s="325" t="s">
        <v>693</v>
      </c>
      <c r="C15" s="326"/>
      <c r="D15" s="326"/>
      <c r="E15" s="326"/>
      <c r="F15" s="258"/>
      <c r="G15" s="258"/>
      <c r="H15" s="343"/>
      <c r="I15" s="343"/>
      <c r="J15" s="342"/>
      <c r="K15" s="545"/>
    </row>
    <row r="16" spans="1:9" s="256" customFormat="1" ht="30">
      <c r="A16" s="346">
        <v>2</v>
      </c>
      <c r="B16" s="325" t="s">
        <v>690</v>
      </c>
      <c r="C16" s="326">
        <v>399</v>
      </c>
      <c r="D16" s="326">
        <v>1993</v>
      </c>
      <c r="E16" s="326"/>
      <c r="F16" s="258">
        <v>351120</v>
      </c>
      <c r="G16" s="258">
        <v>38612.78</v>
      </c>
      <c r="H16" s="343"/>
      <c r="I16" s="343"/>
    </row>
    <row r="17" spans="1:9" s="199" customFormat="1" ht="15">
      <c r="A17" s="202"/>
      <c r="B17" s="524"/>
      <c r="F17" s="400"/>
      <c r="G17" s="546"/>
      <c r="H17" s="546"/>
      <c r="I17" s="546"/>
    </row>
    <row r="18" ht="15">
      <c r="G18" s="17"/>
    </row>
    <row r="19" spans="1:14" s="54" customFormat="1" ht="15" customHeight="1" thickBot="1">
      <c r="A19" s="261"/>
      <c r="B19" s="162"/>
      <c r="C19" s="163"/>
      <c r="D19" s="162"/>
      <c r="F19" s="261"/>
      <c r="G19" s="162"/>
      <c r="H19" s="162"/>
      <c r="I19" s="162"/>
      <c r="J19" s="162"/>
      <c r="K19" s="164"/>
      <c r="L19" s="165"/>
      <c r="M19" s="165"/>
      <c r="N19" s="166"/>
    </row>
    <row r="20" spans="1:29" s="132" customFormat="1" ht="15" customHeight="1" thickBot="1">
      <c r="A20" s="798"/>
      <c r="B20" s="800" t="s">
        <v>474</v>
      </c>
      <c r="C20" s="802" t="s">
        <v>139</v>
      </c>
      <c r="D20" s="803"/>
      <c r="E20" s="777"/>
      <c r="F20" s="777"/>
      <c r="G20" s="777"/>
      <c r="H20" s="777"/>
      <c r="I20" s="777"/>
      <c r="J20" s="777"/>
      <c r="K20" s="777"/>
      <c r="L20" s="778"/>
      <c r="M20" s="778"/>
      <c r="N20" s="778"/>
      <c r="O20" s="777"/>
      <c r="P20" s="777"/>
      <c r="Q20" s="777"/>
      <c r="R20" s="778"/>
      <c r="S20" s="133"/>
      <c r="T20" s="133"/>
      <c r="U20" s="134"/>
      <c r="V20" s="780" t="s">
        <v>140</v>
      </c>
      <c r="W20" s="781"/>
      <c r="X20" s="781"/>
      <c r="Y20" s="781"/>
      <c r="Z20" s="781"/>
      <c r="AA20" s="782"/>
      <c r="AB20" s="135"/>
      <c r="AC20" s="135"/>
    </row>
    <row r="21" spans="1:29" s="136" customFormat="1" ht="90.75" thickBot="1" thickTop="1">
      <c r="A21" s="799"/>
      <c r="B21" s="801"/>
      <c r="C21" s="783" t="s">
        <v>142</v>
      </c>
      <c r="D21" s="784"/>
      <c r="E21" s="785"/>
      <c r="F21" s="786" t="s">
        <v>144</v>
      </c>
      <c r="G21" s="787"/>
      <c r="H21" s="788"/>
      <c r="I21" s="789" t="s">
        <v>476</v>
      </c>
      <c r="J21" s="790"/>
      <c r="K21" s="791"/>
      <c r="L21" s="792" t="s">
        <v>485</v>
      </c>
      <c r="M21" s="793"/>
      <c r="N21" s="794"/>
      <c r="O21" s="795" t="s">
        <v>475</v>
      </c>
      <c r="P21" s="796"/>
      <c r="Q21" s="797"/>
      <c r="R21" s="137" t="s">
        <v>146</v>
      </c>
      <c r="S21" s="138" t="s">
        <v>477</v>
      </c>
      <c r="T21" s="139" t="s">
        <v>478</v>
      </c>
      <c r="U21" s="140" t="s">
        <v>692</v>
      </c>
      <c r="V21" s="141" t="s">
        <v>578</v>
      </c>
      <c r="W21" s="142" t="s">
        <v>148</v>
      </c>
      <c r="X21" s="142" t="s">
        <v>149</v>
      </c>
      <c r="Y21" s="142" t="s">
        <v>479</v>
      </c>
      <c r="Z21" s="142" t="s">
        <v>211</v>
      </c>
      <c r="AA21" s="143" t="s">
        <v>480</v>
      </c>
      <c r="AB21" s="144"/>
      <c r="AC21" s="144"/>
    </row>
    <row r="22" spans="1:29" s="132" customFormat="1" ht="15.75" thickBot="1">
      <c r="A22" s="145"/>
      <c r="B22" s="280" t="s">
        <v>481</v>
      </c>
      <c r="C22" s="147" t="s">
        <v>151</v>
      </c>
      <c r="D22" s="148" t="s">
        <v>171</v>
      </c>
      <c r="E22" s="148" t="s">
        <v>482</v>
      </c>
      <c r="F22" s="147" t="s">
        <v>151</v>
      </c>
      <c r="G22" s="148" t="s">
        <v>171</v>
      </c>
      <c r="H22" s="170" t="s">
        <v>482</v>
      </c>
      <c r="I22" s="149" t="s">
        <v>151</v>
      </c>
      <c r="J22" s="150" t="s">
        <v>171</v>
      </c>
      <c r="K22" s="151" t="s">
        <v>482</v>
      </c>
      <c r="L22" s="147" t="s">
        <v>151</v>
      </c>
      <c r="M22" s="134" t="s">
        <v>171</v>
      </c>
      <c r="N22" s="151" t="s">
        <v>482</v>
      </c>
      <c r="O22" s="147" t="s">
        <v>151</v>
      </c>
      <c r="P22" s="134" t="s">
        <v>171</v>
      </c>
      <c r="Q22" s="151" t="s">
        <v>482</v>
      </c>
      <c r="R22" s="150" t="s">
        <v>151</v>
      </c>
      <c r="S22" s="152" t="s">
        <v>151</v>
      </c>
      <c r="T22" s="153" t="s">
        <v>171</v>
      </c>
      <c r="U22" s="148" t="s">
        <v>482</v>
      </c>
      <c r="V22" s="282"/>
      <c r="W22" s="134"/>
      <c r="X22" s="282"/>
      <c r="Y22" s="134"/>
      <c r="Z22" s="282"/>
      <c r="AA22" s="283" t="s">
        <v>731</v>
      </c>
      <c r="AB22" s="135"/>
      <c r="AC22" s="135"/>
    </row>
    <row r="23" spans="1:27" s="239" customFormat="1" ht="27.75" customHeight="1">
      <c r="A23" s="279" t="s">
        <v>488</v>
      </c>
      <c r="B23" s="325" t="s">
        <v>689</v>
      </c>
      <c r="C23" s="266">
        <v>0</v>
      </c>
      <c r="D23" s="266">
        <v>0</v>
      </c>
      <c r="E23" s="267">
        <v>0</v>
      </c>
      <c r="F23" s="444">
        <v>4500</v>
      </c>
      <c r="G23" s="444">
        <v>2400</v>
      </c>
      <c r="H23" s="267">
        <v>0</v>
      </c>
      <c r="I23" s="444">
        <v>4500</v>
      </c>
      <c r="J23" s="444">
        <v>2400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0</v>
      </c>
      <c r="Q23" s="290">
        <v>0</v>
      </c>
      <c r="R23" s="290">
        <v>0</v>
      </c>
      <c r="S23" s="267">
        <v>0</v>
      </c>
      <c r="T23" s="290">
        <v>0</v>
      </c>
      <c r="U23" s="547">
        <v>5000</v>
      </c>
      <c r="V23" s="444">
        <v>8000</v>
      </c>
      <c r="W23" s="266">
        <v>0</v>
      </c>
      <c r="X23" s="444">
        <v>1000</v>
      </c>
      <c r="Y23" s="267">
        <v>0</v>
      </c>
      <c r="Z23" s="267">
        <v>0</v>
      </c>
      <c r="AA23" s="465">
        <v>2000</v>
      </c>
    </row>
    <row r="24" spans="1:27" s="229" customFormat="1" ht="27" customHeight="1">
      <c r="A24" s="217" t="s">
        <v>560</v>
      </c>
      <c r="B24" s="325" t="s">
        <v>690</v>
      </c>
      <c r="C24" s="284">
        <v>0</v>
      </c>
      <c r="D24" s="272">
        <v>0</v>
      </c>
      <c r="E24" s="272">
        <v>0</v>
      </c>
      <c r="F24" s="444">
        <v>4500</v>
      </c>
      <c r="G24" s="444">
        <v>2400</v>
      </c>
      <c r="H24" s="267">
        <v>0</v>
      </c>
      <c r="I24" s="444">
        <v>4500</v>
      </c>
      <c r="J24" s="444">
        <v>2400</v>
      </c>
      <c r="K24" s="272">
        <v>0</v>
      </c>
      <c r="L24" s="272">
        <v>0</v>
      </c>
      <c r="M24" s="272">
        <v>0</v>
      </c>
      <c r="N24" s="272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548">
        <v>500</v>
      </c>
      <c r="V24" s="466">
        <v>2000</v>
      </c>
      <c r="W24" s="291">
        <v>0</v>
      </c>
      <c r="X24" s="291">
        <v>0</v>
      </c>
      <c r="Y24" s="291">
        <v>0</v>
      </c>
      <c r="Z24" s="291">
        <v>0</v>
      </c>
      <c r="AA24" s="548">
        <v>1000</v>
      </c>
    </row>
    <row r="25" spans="1:14" s="54" customFormat="1" ht="37.5" customHeight="1">
      <c r="A25" s="261"/>
      <c r="B25" s="168"/>
      <c r="C25" s="167"/>
      <c r="D25" s="167"/>
      <c r="E25" s="167"/>
      <c r="F25" s="278"/>
      <c r="G25" s="167"/>
      <c r="H25" s="167"/>
      <c r="I25" s="167"/>
      <c r="J25" s="167"/>
      <c r="K25" s="167"/>
      <c r="L25" s="167"/>
      <c r="M25" s="167"/>
      <c r="N25" s="167"/>
    </row>
    <row r="26" spans="1:14" s="54" customFormat="1" ht="37.5" customHeight="1">
      <c r="A26" s="261"/>
      <c r="B26" s="168"/>
      <c r="C26" s="167"/>
      <c r="D26" s="167"/>
      <c r="E26" s="167"/>
      <c r="F26" s="278"/>
      <c r="G26" s="167"/>
      <c r="H26" s="167"/>
      <c r="I26" s="167"/>
      <c r="J26" s="167"/>
      <c r="K26" s="167"/>
      <c r="L26" s="167"/>
      <c r="M26" s="167"/>
      <c r="N26" s="167"/>
    </row>
    <row r="27" spans="1:6" s="54" customFormat="1" ht="15">
      <c r="A27" s="261"/>
      <c r="F27" s="261"/>
    </row>
    <row r="28" spans="1:6" s="54" customFormat="1" ht="15">
      <c r="A28" s="261"/>
      <c r="F28" s="261"/>
    </row>
    <row r="29" spans="1:6" s="54" customFormat="1" ht="15">
      <c r="A29" s="261"/>
      <c r="F29" s="261"/>
    </row>
    <row r="30" spans="1:6" s="54" customFormat="1" ht="15">
      <c r="A30" s="261"/>
      <c r="F30" s="261"/>
    </row>
    <row r="31" spans="1:6" s="54" customFormat="1" ht="15">
      <c r="A31" s="261"/>
      <c r="F31" s="261"/>
    </row>
    <row r="32" spans="1:6" s="54" customFormat="1" ht="15">
      <c r="A32" s="261"/>
      <c r="F32" s="261"/>
    </row>
    <row r="33" spans="1:6" s="54" customFormat="1" ht="15">
      <c r="A33" s="261"/>
      <c r="F33" s="261"/>
    </row>
    <row r="34" spans="1:6" s="54" customFormat="1" ht="15">
      <c r="A34" s="261"/>
      <c r="F34" s="261"/>
    </row>
    <row r="35" spans="1:6" s="54" customFormat="1" ht="15">
      <c r="A35" s="261"/>
      <c r="F35" s="261"/>
    </row>
    <row r="36" spans="1:6" s="54" customFormat="1" ht="15">
      <c r="A36" s="261"/>
      <c r="F36" s="261"/>
    </row>
    <row r="37" spans="1:6" s="54" customFormat="1" ht="15">
      <c r="A37" s="261"/>
      <c r="F37" s="261"/>
    </row>
    <row r="38" spans="1:6" s="54" customFormat="1" ht="15">
      <c r="A38" s="261"/>
      <c r="F38" s="261"/>
    </row>
    <row r="39" spans="1:6" s="54" customFormat="1" ht="15">
      <c r="A39" s="261"/>
      <c r="F39" s="261"/>
    </row>
    <row r="40" spans="1:6" s="54" customFormat="1" ht="15">
      <c r="A40" s="261"/>
      <c r="F40" s="261"/>
    </row>
  </sheetData>
  <sheetProtection/>
  <mergeCells count="11">
    <mergeCell ref="B5:B6"/>
    <mergeCell ref="C5:D5"/>
    <mergeCell ref="A20:A21"/>
    <mergeCell ref="B20:B21"/>
    <mergeCell ref="C20:R20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1:2" ht="18.75">
      <c r="A1" s="356"/>
      <c r="B1" s="357" t="s">
        <v>732</v>
      </c>
    </row>
    <row r="2" ht="15.75" thickBot="1"/>
    <row r="3" spans="1:20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</row>
    <row r="4" spans="1:20" s="244" customFormat="1" ht="102">
      <c r="A4" s="241">
        <v>1</v>
      </c>
      <c r="B4" s="242" t="s">
        <v>733</v>
      </c>
      <c r="C4" s="243" t="s">
        <v>580</v>
      </c>
      <c r="D4" s="243" t="s">
        <v>739</v>
      </c>
      <c r="E4" s="242"/>
      <c r="F4" s="242" t="s">
        <v>495</v>
      </c>
      <c r="G4" s="242" t="s">
        <v>734</v>
      </c>
      <c r="H4" s="242"/>
      <c r="I4" s="242" t="s">
        <v>735</v>
      </c>
      <c r="J4" s="158">
        <v>42474</v>
      </c>
      <c r="K4" s="242" t="s">
        <v>345</v>
      </c>
      <c r="L4" s="549" t="s">
        <v>736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1021</v>
      </c>
      <c r="R4" s="242" t="s">
        <v>498</v>
      </c>
      <c r="S4" s="243" t="s">
        <v>738</v>
      </c>
      <c r="T4" s="242" t="s">
        <v>495</v>
      </c>
    </row>
    <row r="5" spans="1:20" s="54" customFormat="1" ht="15">
      <c r="A5" s="192"/>
      <c r="B5" s="189"/>
      <c r="C5" s="316"/>
      <c r="D5" s="316"/>
      <c r="E5" s="189"/>
      <c r="F5" s="189"/>
      <c r="G5" s="189"/>
      <c r="H5" s="189"/>
      <c r="I5" s="189"/>
      <c r="J5" s="193"/>
      <c r="K5" s="189"/>
      <c r="L5" s="189"/>
      <c r="M5" s="189"/>
      <c r="N5" s="189"/>
      <c r="O5" s="189"/>
      <c r="P5" s="189"/>
      <c r="Q5" s="189"/>
      <c r="R5" s="189"/>
      <c r="S5" s="316"/>
      <c r="T5" s="189"/>
    </row>
    <row r="6" spans="1:20" s="54" customFormat="1" ht="15">
      <c r="A6" s="192"/>
      <c r="B6" s="189"/>
      <c r="C6" s="316"/>
      <c r="D6" s="316"/>
      <c r="E6" s="189"/>
      <c r="F6" s="189"/>
      <c r="G6" s="189"/>
      <c r="H6" s="189"/>
      <c r="I6" s="189"/>
      <c r="J6" s="193"/>
      <c r="K6" s="189"/>
      <c r="L6" s="189"/>
      <c r="M6" s="189"/>
      <c r="N6" s="189"/>
      <c r="O6" s="189"/>
      <c r="P6" s="189"/>
      <c r="Q6" s="189"/>
      <c r="R6" s="189"/>
      <c r="S6" s="316"/>
      <c r="T6" s="189"/>
    </row>
    <row r="7" spans="1:20" s="54" customFormat="1" ht="15">
      <c r="A7" s="192"/>
      <c r="B7" s="189"/>
      <c r="C7" s="316"/>
      <c r="D7" s="316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316"/>
      <c r="T7" s="189"/>
    </row>
    <row r="8" spans="1:20" s="54" customFormat="1" ht="15">
      <c r="A8" s="194"/>
      <c r="B8" s="190"/>
      <c r="C8" s="317"/>
      <c r="D8" s="317"/>
      <c r="E8" s="190"/>
      <c r="F8" s="190"/>
      <c r="G8" s="190"/>
      <c r="H8" s="190"/>
      <c r="I8" s="190"/>
      <c r="J8" s="195"/>
      <c r="K8" s="190"/>
      <c r="L8" s="190"/>
      <c r="M8" s="190"/>
      <c r="N8" s="190"/>
      <c r="O8" s="190"/>
      <c r="P8" s="190"/>
      <c r="Q8" s="190"/>
      <c r="R8" s="190"/>
      <c r="S8" s="317"/>
      <c r="T8" s="190"/>
    </row>
    <row r="9" spans="1:20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</row>
    <row r="10" spans="1:20" s="54" customFormat="1" ht="15">
      <c r="A10" s="192"/>
      <c r="B10" s="189"/>
      <c r="C10" s="316"/>
      <c r="D10" s="316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316"/>
      <c r="T10" s="189"/>
    </row>
    <row r="11" spans="1:20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</row>
    <row r="12" spans="1:20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</row>
    <row r="13" spans="1:20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</row>
    <row r="14" spans="1:20" s="54" customFormat="1" ht="15">
      <c r="A14" s="192"/>
      <c r="B14" s="189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</row>
    <row r="15" spans="1:20" s="54" customFormat="1" ht="15">
      <c r="A15" s="192"/>
      <c r="B15" s="196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</row>
    <row r="16" spans="1:20" s="54" customFormat="1" ht="15">
      <c r="A16" s="192"/>
      <c r="B16" s="196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</row>
    <row r="17" spans="1:20" s="54" customFormat="1" ht="15">
      <c r="A17" s="192"/>
      <c r="B17" s="189"/>
      <c r="C17" s="316"/>
      <c r="D17" s="316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316"/>
      <c r="T17" s="189"/>
    </row>
    <row r="18" spans="1:20" s="54" customFormat="1" ht="15">
      <c r="A18" s="192"/>
      <c r="B18" s="197"/>
      <c r="C18" s="316"/>
      <c r="D18" s="323"/>
      <c r="E18" s="189"/>
      <c r="F18" s="189"/>
      <c r="G18" s="197"/>
      <c r="H18" s="197"/>
      <c r="I18" s="197"/>
      <c r="J18" s="193"/>
      <c r="K18" s="189"/>
      <c r="L18" s="189"/>
      <c r="M18" s="189"/>
      <c r="N18" s="189"/>
      <c r="O18" s="189"/>
      <c r="P18" s="189"/>
      <c r="Q18" s="189"/>
      <c r="R18" s="197"/>
      <c r="S18" s="316"/>
      <c r="T18" s="189"/>
    </row>
    <row r="19" spans="1:20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</row>
    <row r="20" spans="1:20" s="54" customFormat="1" ht="15">
      <c r="A20" s="192"/>
      <c r="B20" s="189"/>
      <c r="C20" s="316"/>
      <c r="D20" s="316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316"/>
      <c r="T20" s="189"/>
    </row>
    <row r="21" spans="1:20" s="54" customFormat="1" ht="15">
      <c r="A21" s="192"/>
      <c r="B21" s="189"/>
      <c r="C21" s="316"/>
      <c r="D21" s="316"/>
      <c r="E21" s="189"/>
      <c r="F21" s="189"/>
      <c r="G21" s="189"/>
      <c r="H21" s="189"/>
      <c r="I21" s="189"/>
      <c r="J21" s="193"/>
      <c r="K21" s="189"/>
      <c r="L21" s="189"/>
      <c r="M21" s="189"/>
      <c r="N21" s="189"/>
      <c r="O21" s="189"/>
      <c r="P21" s="189"/>
      <c r="Q21" s="189"/>
      <c r="R21" s="189"/>
      <c r="S21" s="316"/>
      <c r="T21" s="189"/>
    </row>
    <row r="23" spans="1:2" ht="15">
      <c r="A23" s="182"/>
      <c r="B23" s="188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173" bestFit="1" customWidth="1"/>
    <col min="4" max="4" width="30.57421875" style="173" bestFit="1" customWidth="1"/>
    <col min="5" max="5" width="20.140625" style="173" bestFit="1" customWidth="1"/>
    <col min="6" max="6" width="15.28125" style="173" bestFit="1" customWidth="1"/>
    <col min="7" max="7" width="5.8515625" style="173" bestFit="1" customWidth="1"/>
    <col min="8" max="8" width="9.421875" style="173" bestFit="1" customWidth="1"/>
    <col min="9" max="9" width="3.421875" style="173" bestFit="1" customWidth="1"/>
    <col min="10" max="11" width="4.28125" style="173" bestFit="1" customWidth="1"/>
    <col min="12" max="12" width="3.7109375" style="173" bestFit="1" customWidth="1"/>
    <col min="13" max="13" width="10.57421875" style="173" customWidth="1"/>
    <col min="14" max="14" width="14.00390625" style="173" bestFit="1" customWidth="1"/>
    <col min="15" max="15" width="8.7109375" style="173" bestFit="1" customWidth="1"/>
    <col min="16" max="16" width="10.140625" style="173" bestFit="1" customWidth="1"/>
  </cols>
  <sheetData>
    <row r="1" ht="18.75">
      <c r="B1" s="357" t="s">
        <v>1008</v>
      </c>
    </row>
    <row r="2" ht="15.75" thickBot="1"/>
    <row r="3" spans="1:16" s="187" customFormat="1" ht="26.25" thickBot="1">
      <c r="A3" s="184" t="s">
        <v>322</v>
      </c>
      <c r="B3" s="185" t="s">
        <v>323</v>
      </c>
      <c r="C3" s="185" t="s">
        <v>324</v>
      </c>
      <c r="D3" s="185" t="s">
        <v>326</v>
      </c>
      <c r="E3" s="185" t="s">
        <v>325</v>
      </c>
      <c r="F3" s="183" t="s">
        <v>523</v>
      </c>
      <c r="G3" s="185" t="s">
        <v>330</v>
      </c>
      <c r="H3" s="185" t="s">
        <v>331</v>
      </c>
      <c r="I3" s="185" t="s">
        <v>332</v>
      </c>
      <c r="J3" s="185" t="s">
        <v>333</v>
      </c>
      <c r="K3" s="185" t="s">
        <v>334</v>
      </c>
      <c r="L3" s="185" t="s">
        <v>335</v>
      </c>
      <c r="M3" s="185" t="s">
        <v>336</v>
      </c>
      <c r="N3" s="185" t="s">
        <v>337</v>
      </c>
      <c r="O3" s="186" t="s">
        <v>338</v>
      </c>
      <c r="P3" s="191" t="s">
        <v>500</v>
      </c>
    </row>
    <row r="4" spans="1:16" s="244" customFormat="1" ht="15">
      <c r="A4" s="241">
        <v>1</v>
      </c>
      <c r="B4" s="242" t="s">
        <v>492</v>
      </c>
      <c r="C4" s="242" t="s">
        <v>493</v>
      </c>
      <c r="D4" s="242" t="s">
        <v>494</v>
      </c>
      <c r="E4" s="242" t="s">
        <v>552</v>
      </c>
      <c r="F4" s="158">
        <v>36730</v>
      </c>
      <c r="G4" s="242" t="s">
        <v>496</v>
      </c>
      <c r="H4" s="242" t="s">
        <v>497</v>
      </c>
      <c r="I4" s="242" t="s">
        <v>498</v>
      </c>
      <c r="J4" s="242" t="s">
        <v>498</v>
      </c>
      <c r="K4" s="242" t="s">
        <v>498</v>
      </c>
      <c r="L4" s="242" t="s">
        <v>499</v>
      </c>
      <c r="M4" s="243" t="s">
        <v>1014</v>
      </c>
      <c r="N4" s="242" t="s">
        <v>495</v>
      </c>
      <c r="O4" s="242" t="s">
        <v>495</v>
      </c>
      <c r="P4" s="242" t="s">
        <v>495</v>
      </c>
    </row>
    <row r="5" spans="1:16" s="244" customFormat="1" ht="15">
      <c r="A5" s="245">
        <v>2</v>
      </c>
      <c r="B5" s="246" t="s">
        <v>501</v>
      </c>
      <c r="C5" s="242" t="s">
        <v>493</v>
      </c>
      <c r="D5" s="246" t="s">
        <v>502</v>
      </c>
      <c r="E5" s="246" t="s">
        <v>553</v>
      </c>
      <c r="F5" s="161">
        <v>27512</v>
      </c>
      <c r="G5" s="246" t="s">
        <v>365</v>
      </c>
      <c r="H5" s="246" t="s">
        <v>497</v>
      </c>
      <c r="I5" s="246" t="s">
        <v>498</v>
      </c>
      <c r="J5" s="246" t="s">
        <v>498</v>
      </c>
      <c r="K5" s="246" t="s">
        <v>498</v>
      </c>
      <c r="L5" s="246" t="s">
        <v>499</v>
      </c>
      <c r="M5" s="243" t="s">
        <v>1015</v>
      </c>
      <c r="N5" s="246" t="s">
        <v>495</v>
      </c>
      <c r="O5" s="246" t="s">
        <v>495</v>
      </c>
      <c r="P5" s="246" t="s">
        <v>495</v>
      </c>
    </row>
    <row r="6" spans="1:16" s="244" customFormat="1" ht="15">
      <c r="A6" s="245">
        <v>3</v>
      </c>
      <c r="B6" s="246" t="s">
        <v>503</v>
      </c>
      <c r="C6" s="246" t="s">
        <v>504</v>
      </c>
      <c r="D6" s="246" t="s">
        <v>505</v>
      </c>
      <c r="E6" s="246" t="s">
        <v>554</v>
      </c>
      <c r="F6" s="161">
        <v>114201</v>
      </c>
      <c r="G6" s="246" t="s">
        <v>394</v>
      </c>
      <c r="H6" s="246" t="s">
        <v>497</v>
      </c>
      <c r="I6" s="246" t="s">
        <v>498</v>
      </c>
      <c r="J6" s="246" t="s">
        <v>498</v>
      </c>
      <c r="K6" s="246" t="s">
        <v>498</v>
      </c>
      <c r="L6" s="246" t="s">
        <v>506</v>
      </c>
      <c r="M6" s="243" t="s">
        <v>1014</v>
      </c>
      <c r="N6" s="246" t="s">
        <v>495</v>
      </c>
      <c r="O6" s="246" t="s">
        <v>495</v>
      </c>
      <c r="P6" s="247" t="s">
        <v>498</v>
      </c>
    </row>
    <row r="7" spans="1:16" s="54" customFormat="1" ht="15">
      <c r="A7" s="192"/>
      <c r="B7" s="189"/>
      <c r="C7" s="189"/>
      <c r="D7" s="189"/>
      <c r="E7" s="189"/>
      <c r="F7" s="193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54" customFormat="1" ht="15">
      <c r="A8" s="192"/>
      <c r="B8" s="403" t="s">
        <v>1035</v>
      </c>
      <c r="C8" s="189"/>
      <c r="D8" s="189"/>
      <c r="E8" s="189"/>
      <c r="F8" s="193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54" customFormat="1" ht="15">
      <c r="A9" s="192"/>
      <c r="B9" s="189"/>
      <c r="C9" s="189"/>
      <c r="D9" s="189"/>
      <c r="E9" s="189"/>
      <c r="F9" s="193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s="54" customFormat="1" ht="15">
      <c r="A10" s="192"/>
      <c r="B10" s="189"/>
      <c r="C10" s="189"/>
      <c r="D10" s="189"/>
      <c r="E10" s="189"/>
      <c r="F10" s="193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s="54" customFormat="1" ht="15">
      <c r="A11" s="192"/>
      <c r="B11" s="189"/>
      <c r="C11" s="189"/>
      <c r="D11" s="189"/>
      <c r="E11" s="189"/>
      <c r="F11" s="193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s="54" customFormat="1" ht="15">
      <c r="A12" s="194"/>
      <c r="B12" s="190"/>
      <c r="C12" s="190"/>
      <c r="D12" s="190"/>
      <c r="E12" s="190"/>
      <c r="F12" s="195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1:16" s="54" customFormat="1" ht="15">
      <c r="A13" s="192"/>
      <c r="B13" s="189"/>
      <c r="C13" s="189"/>
      <c r="D13" s="189"/>
      <c r="E13" s="189"/>
      <c r="F13" s="193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s="54" customFormat="1" ht="15">
      <c r="A14" s="192"/>
      <c r="B14" s="189"/>
      <c r="C14" s="189"/>
      <c r="D14" s="189"/>
      <c r="E14" s="189"/>
      <c r="F14" s="193"/>
      <c r="G14" s="189"/>
      <c r="H14" s="189"/>
      <c r="I14" s="189"/>
      <c r="J14" s="189"/>
      <c r="K14" s="189"/>
      <c r="L14" s="189"/>
      <c r="M14" s="189"/>
      <c r="N14" s="189"/>
      <c r="O14" s="189"/>
      <c r="P14" s="189"/>
    </row>
    <row r="15" spans="1:16" s="54" customFormat="1" ht="15">
      <c r="A15" s="192"/>
      <c r="B15" s="189"/>
      <c r="C15" s="189"/>
      <c r="D15" s="189"/>
      <c r="E15" s="189"/>
      <c r="F15" s="193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1:16" s="54" customFormat="1" ht="15">
      <c r="A16" s="192"/>
      <c r="B16" s="189"/>
      <c r="C16" s="189"/>
      <c r="D16" s="189"/>
      <c r="E16" s="189"/>
      <c r="F16" s="193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6" s="54" customFormat="1" ht="15">
      <c r="A17" s="192"/>
      <c r="B17" s="189"/>
      <c r="C17" s="189"/>
      <c r="D17" s="189"/>
      <c r="E17" s="189"/>
      <c r="F17" s="193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s="54" customFormat="1" ht="15">
      <c r="A18" s="192"/>
      <c r="B18" s="189"/>
      <c r="C18" s="189"/>
      <c r="D18" s="189"/>
      <c r="E18" s="189"/>
      <c r="F18" s="193"/>
      <c r="G18" s="189"/>
      <c r="H18" s="189"/>
      <c r="I18" s="189"/>
      <c r="J18" s="189"/>
      <c r="K18" s="189"/>
      <c r="L18" s="189"/>
      <c r="M18" s="189"/>
      <c r="N18" s="189"/>
      <c r="O18" s="189"/>
      <c r="P18" s="189"/>
    </row>
    <row r="19" spans="1:16" s="54" customFormat="1" ht="15">
      <c r="A19" s="192"/>
      <c r="B19" s="196"/>
      <c r="C19" s="189"/>
      <c r="D19" s="189"/>
      <c r="E19" s="189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</row>
    <row r="20" spans="1:16" s="54" customFormat="1" ht="15">
      <c r="A20" s="192"/>
      <c r="B20" s="196"/>
      <c r="C20" s="189"/>
      <c r="D20" s="189"/>
      <c r="E20" s="189"/>
      <c r="F20" s="193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16" s="54" customFormat="1" ht="15">
      <c r="A21" s="192"/>
      <c r="B21" s="189"/>
      <c r="C21" s="189"/>
      <c r="D21" s="189"/>
      <c r="E21" s="189"/>
      <c r="F21" s="193"/>
      <c r="G21" s="189"/>
      <c r="H21" s="189"/>
      <c r="I21" s="189"/>
      <c r="J21" s="189"/>
      <c r="K21" s="189"/>
      <c r="L21" s="189"/>
      <c r="M21" s="189"/>
      <c r="N21" s="189"/>
      <c r="O21" s="189"/>
      <c r="P21" s="189"/>
    </row>
    <row r="22" spans="1:16" s="54" customFormat="1" ht="15">
      <c r="A22" s="192"/>
      <c r="B22" s="197"/>
      <c r="C22" s="189"/>
      <c r="D22" s="197"/>
      <c r="E22" s="197"/>
      <c r="F22" s="193"/>
      <c r="G22" s="189"/>
      <c r="H22" s="189"/>
      <c r="I22" s="189"/>
      <c r="J22" s="189"/>
      <c r="K22" s="189"/>
      <c r="L22" s="189"/>
      <c r="M22" s="189"/>
      <c r="N22" s="197"/>
      <c r="O22" s="189"/>
      <c r="P22" s="189"/>
    </row>
    <row r="23" spans="1:16" s="54" customFormat="1" ht="15">
      <c r="A23" s="192"/>
      <c r="B23" s="189"/>
      <c r="C23" s="189"/>
      <c r="D23" s="189"/>
      <c r="E23" s="189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s="54" customFormat="1" ht="15">
      <c r="A24" s="192"/>
      <c r="B24" s="189"/>
      <c r="C24" s="189"/>
      <c r="D24" s="189"/>
      <c r="E24" s="189"/>
      <c r="F24" s="193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s="54" customFormat="1" ht="15">
      <c r="A25" s="192"/>
      <c r="B25" s="189"/>
      <c r="C25" s="189"/>
      <c r="D25" s="189"/>
      <c r="E25" s="189"/>
      <c r="F25" s="193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7" spans="1:2" ht="15">
      <c r="A27" s="182"/>
      <c r="B27" s="188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4"/>
  <sheetViews>
    <sheetView zoomScale="85" zoomScaleNormal="85" zoomScalePageLayoutView="0" workbookViewId="0" topLeftCell="A1">
      <selection activeCell="N15" sqref="N15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20" max="20" width="9.8515625" style="0" bestFit="1" customWidth="1"/>
    <col min="21" max="21" width="10.7109375" style="0" bestFit="1" customWidth="1"/>
  </cols>
  <sheetData>
    <row r="2" ht="18.75">
      <c r="B2" s="126" t="s">
        <v>694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90.75" customHeight="1">
      <c r="A6" s="29"/>
      <c r="B6" s="768"/>
      <c r="C6" s="35" t="s">
        <v>457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29.25">
      <c r="A7" s="171">
        <v>1</v>
      </c>
      <c r="B7" s="328" t="s">
        <v>695</v>
      </c>
      <c r="C7" s="88">
        <v>6848.7</v>
      </c>
      <c r="D7" s="552">
        <f>F14+F15</f>
        <v>4418998.8</v>
      </c>
      <c r="E7" s="88">
        <f>F7+G7+H7+I7+J7+K7+L7</f>
        <v>762091.63</v>
      </c>
      <c r="F7" s="88">
        <v>34056.24</v>
      </c>
      <c r="G7" s="88">
        <v>106860.31</v>
      </c>
      <c r="H7" s="88">
        <v>215239.74</v>
      </c>
      <c r="I7" s="88">
        <v>54771.78</v>
      </c>
      <c r="J7" s="88">
        <v>19447.16</v>
      </c>
      <c r="K7" s="88">
        <v>240732.98</v>
      </c>
      <c r="L7" s="88">
        <v>90983.42</v>
      </c>
      <c r="M7" s="90">
        <v>82</v>
      </c>
      <c r="N7" s="172"/>
    </row>
    <row r="8" spans="1:14" ht="15">
      <c r="A8" s="45"/>
      <c r="B8" s="32"/>
      <c r="C8" s="46"/>
      <c r="D8" s="46"/>
      <c r="E8" s="46"/>
      <c r="F8" s="349"/>
      <c r="G8" s="349"/>
      <c r="H8" s="349"/>
      <c r="I8" s="349"/>
      <c r="J8" s="349"/>
      <c r="K8" s="349"/>
      <c r="L8" s="349"/>
      <c r="M8" s="46"/>
      <c r="N8" s="23"/>
    </row>
    <row r="9" spans="1:14" ht="15">
      <c r="A9" s="49"/>
      <c r="B9" s="49"/>
      <c r="C9" s="49"/>
      <c r="D9" s="49"/>
      <c r="E9" s="127"/>
      <c r="F9" s="49"/>
      <c r="G9" s="127"/>
      <c r="H9" s="49"/>
      <c r="I9" s="49"/>
      <c r="J9" s="49"/>
      <c r="K9" s="50"/>
      <c r="L9" s="50"/>
      <c r="M9" s="34"/>
      <c r="N9" s="23"/>
    </row>
    <row r="10" spans="1:14" ht="15">
      <c r="A10" s="25"/>
      <c r="B10" s="25"/>
      <c r="C10" s="25"/>
      <c r="D10" s="25"/>
      <c r="E10" s="25"/>
      <c r="F10" s="25"/>
      <c r="G10" s="49"/>
      <c r="H10" s="127"/>
      <c r="I10" s="49"/>
      <c r="J10" s="49"/>
      <c r="K10" s="50"/>
      <c r="L10" s="50"/>
      <c r="M10" s="127"/>
      <c r="N10" s="23"/>
    </row>
    <row r="11" spans="1:13" ht="15">
      <c r="A11" s="25"/>
      <c r="B11" s="24" t="s">
        <v>200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50"/>
      <c r="L11" s="50"/>
      <c r="M11" s="127"/>
    </row>
    <row r="12" ht="15">
      <c r="M12" s="17"/>
    </row>
    <row r="13" spans="1:13" ht="72">
      <c r="A13" s="48"/>
      <c r="B13" s="48" t="s">
        <v>461</v>
      </c>
      <c r="C13" s="29" t="s">
        <v>202</v>
      </c>
      <c r="D13" s="36" t="s">
        <v>203</v>
      </c>
      <c r="E13" s="174" t="s">
        <v>462</v>
      </c>
      <c r="F13" s="175" t="s">
        <v>463</v>
      </c>
      <c r="G13" s="36" t="s">
        <v>135</v>
      </c>
      <c r="H13" s="535"/>
      <c r="I13" s="49"/>
      <c r="J13" s="130" t="s">
        <v>464</v>
      </c>
      <c r="K13" s="131" t="s">
        <v>465</v>
      </c>
      <c r="L13" s="297"/>
      <c r="M13" s="127"/>
    </row>
    <row r="14" spans="1:13" s="227" customFormat="1" ht="51">
      <c r="A14" s="295">
        <v>1</v>
      </c>
      <c r="B14" s="228" t="s">
        <v>483</v>
      </c>
      <c r="C14" s="226">
        <f>5871+280</f>
        <v>6151</v>
      </c>
      <c r="D14" s="217" t="s">
        <v>466</v>
      </c>
      <c r="E14" s="326" t="s">
        <v>467</v>
      </c>
      <c r="F14" s="226">
        <v>3690600</v>
      </c>
      <c r="G14" s="226">
        <v>587209.9791128244</v>
      </c>
      <c r="H14" s="256"/>
      <c r="I14" s="310"/>
      <c r="J14" s="338" t="s">
        <v>1267</v>
      </c>
      <c r="K14" s="339">
        <v>6302.54</v>
      </c>
      <c r="L14" s="297"/>
      <c r="M14" s="738"/>
    </row>
    <row r="15" spans="1:13" s="227" customFormat="1" ht="51">
      <c r="A15" s="295">
        <v>2</v>
      </c>
      <c r="B15" s="228" t="s">
        <v>484</v>
      </c>
      <c r="C15" s="226">
        <v>697.7</v>
      </c>
      <c r="D15" s="326">
        <v>1909</v>
      </c>
      <c r="E15" s="326">
        <v>2000</v>
      </c>
      <c r="F15" s="226">
        <v>728398.8</v>
      </c>
      <c r="G15" s="226">
        <v>66606.47088717566</v>
      </c>
      <c r="H15" s="256"/>
      <c r="I15" s="310"/>
      <c r="J15" s="338" t="s">
        <v>1267</v>
      </c>
      <c r="K15" s="339">
        <v>1101.27</v>
      </c>
      <c r="L15" s="310"/>
      <c r="M15" s="738"/>
    </row>
    <row r="16" spans="1:13" s="54" customFormat="1" ht="15">
      <c r="A16" s="49"/>
      <c r="B16" s="49"/>
      <c r="C16" s="38"/>
      <c r="D16" s="333"/>
      <c r="E16" s="334"/>
      <c r="F16" s="335"/>
      <c r="G16" s="550"/>
      <c r="H16" s="127"/>
      <c r="I16" s="49"/>
      <c r="J16" s="336"/>
      <c r="K16" s="337"/>
      <c r="L16" s="49"/>
      <c r="M16" s="127"/>
    </row>
    <row r="17" spans="2:8" ht="15">
      <c r="B17" t="s">
        <v>468</v>
      </c>
      <c r="H17" s="17"/>
    </row>
    <row r="18" spans="1:2" ht="15">
      <c r="A18" t="s">
        <v>469</v>
      </c>
      <c r="B18" t="s">
        <v>470</v>
      </c>
    </row>
    <row r="19" spans="1:2" ht="15">
      <c r="A19" t="s">
        <v>471</v>
      </c>
      <c r="B19" t="s">
        <v>136</v>
      </c>
    </row>
    <row r="20" spans="1:2" ht="15">
      <c r="A20" t="s">
        <v>467</v>
      </c>
      <c r="B20" t="s">
        <v>472</v>
      </c>
    </row>
    <row r="22" spans="2:14" s="54" customFormat="1" ht="15" customHeight="1" thickBot="1">
      <c r="B22" s="162"/>
      <c r="C22" s="163"/>
      <c r="D22" s="162"/>
      <c r="G22" s="162"/>
      <c r="H22" s="162"/>
      <c r="I22" s="162"/>
      <c r="J22" s="162"/>
      <c r="K22" s="164"/>
      <c r="L22" s="165"/>
      <c r="M22" s="165"/>
      <c r="N22" s="166"/>
    </row>
    <row r="23" spans="1:29" s="132" customFormat="1" ht="15" customHeight="1" thickBot="1">
      <c r="A23" s="798"/>
      <c r="B23" s="800" t="s">
        <v>474</v>
      </c>
      <c r="C23" s="802" t="s">
        <v>139</v>
      </c>
      <c r="D23" s="803"/>
      <c r="E23" s="777"/>
      <c r="F23" s="777"/>
      <c r="G23" s="777"/>
      <c r="H23" s="777"/>
      <c r="I23" s="777"/>
      <c r="J23" s="777"/>
      <c r="K23" s="777"/>
      <c r="L23" s="778"/>
      <c r="M23" s="778"/>
      <c r="N23" s="778"/>
      <c r="O23" s="777"/>
      <c r="P23" s="777"/>
      <c r="Q23" s="777"/>
      <c r="R23" s="778"/>
      <c r="S23" s="133"/>
      <c r="T23" s="133"/>
      <c r="U23" s="134"/>
      <c r="V23" s="780" t="s">
        <v>140</v>
      </c>
      <c r="W23" s="781"/>
      <c r="X23" s="781"/>
      <c r="Y23" s="781"/>
      <c r="Z23" s="781"/>
      <c r="AA23" s="782"/>
      <c r="AB23" s="135"/>
      <c r="AC23" s="135"/>
    </row>
    <row r="24" spans="1:29" s="136" customFormat="1" ht="116.25" thickBot="1" thickTop="1">
      <c r="A24" s="799"/>
      <c r="B24" s="801"/>
      <c r="C24" s="783" t="s">
        <v>142</v>
      </c>
      <c r="D24" s="784"/>
      <c r="E24" s="785"/>
      <c r="F24" s="786" t="s">
        <v>144</v>
      </c>
      <c r="G24" s="787"/>
      <c r="H24" s="788"/>
      <c r="I24" s="789" t="s">
        <v>476</v>
      </c>
      <c r="J24" s="790"/>
      <c r="K24" s="791"/>
      <c r="L24" s="792" t="s">
        <v>485</v>
      </c>
      <c r="M24" s="793"/>
      <c r="N24" s="794"/>
      <c r="O24" s="795" t="s">
        <v>475</v>
      </c>
      <c r="P24" s="796"/>
      <c r="Q24" s="797"/>
      <c r="R24" s="137" t="s">
        <v>146</v>
      </c>
      <c r="S24" s="138" t="s">
        <v>477</v>
      </c>
      <c r="T24" s="139" t="s">
        <v>478</v>
      </c>
      <c r="U24" s="140" t="s">
        <v>692</v>
      </c>
      <c r="V24" s="141" t="s">
        <v>578</v>
      </c>
      <c r="W24" s="142" t="s">
        <v>148</v>
      </c>
      <c r="X24" s="142" t="s">
        <v>149</v>
      </c>
      <c r="Y24" s="142" t="s">
        <v>479</v>
      </c>
      <c r="Z24" s="142" t="s">
        <v>211</v>
      </c>
      <c r="AA24" s="143" t="s">
        <v>480</v>
      </c>
      <c r="AB24" s="144"/>
      <c r="AC24" s="144"/>
    </row>
    <row r="25" spans="1:29" s="132" customFormat="1" ht="15.75" thickBot="1">
      <c r="A25" s="145"/>
      <c r="B25" s="280" t="s">
        <v>481</v>
      </c>
      <c r="C25" s="147" t="s">
        <v>151</v>
      </c>
      <c r="D25" s="148" t="s">
        <v>171</v>
      </c>
      <c r="E25" s="148" t="s">
        <v>482</v>
      </c>
      <c r="F25" s="147" t="s">
        <v>151</v>
      </c>
      <c r="G25" s="148" t="s">
        <v>171</v>
      </c>
      <c r="H25" s="170" t="s">
        <v>482</v>
      </c>
      <c r="I25" s="149" t="s">
        <v>151</v>
      </c>
      <c r="J25" s="150" t="s">
        <v>171</v>
      </c>
      <c r="K25" s="151" t="s">
        <v>482</v>
      </c>
      <c r="L25" s="147" t="s">
        <v>151</v>
      </c>
      <c r="M25" s="134" t="s">
        <v>171</v>
      </c>
      <c r="N25" s="151" t="s">
        <v>482</v>
      </c>
      <c r="O25" s="147" t="s">
        <v>151</v>
      </c>
      <c r="P25" s="134" t="s">
        <v>171</v>
      </c>
      <c r="Q25" s="151" t="s">
        <v>482</v>
      </c>
      <c r="R25" s="150" t="s">
        <v>151</v>
      </c>
      <c r="S25" s="152" t="s">
        <v>151</v>
      </c>
      <c r="T25" s="153" t="s">
        <v>171</v>
      </c>
      <c r="U25" s="148" t="s">
        <v>482</v>
      </c>
      <c r="V25" s="282"/>
      <c r="W25" s="134"/>
      <c r="X25" s="282"/>
      <c r="Y25" s="134"/>
      <c r="Z25" s="282"/>
      <c r="AA25" s="283" t="s">
        <v>731</v>
      </c>
      <c r="AB25" s="135"/>
      <c r="AC25" s="135"/>
    </row>
    <row r="26" spans="1:27" s="239" customFormat="1" ht="45">
      <c r="A26" s="279" t="s">
        <v>488</v>
      </c>
      <c r="B26" s="51" t="s">
        <v>483</v>
      </c>
      <c r="C26" s="266">
        <v>0</v>
      </c>
      <c r="D26" s="266">
        <v>0</v>
      </c>
      <c r="E26" s="267">
        <v>0</v>
      </c>
      <c r="F26" s="444">
        <v>4200</v>
      </c>
      <c r="G26" s="444">
        <v>2100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7">
        <v>0</v>
      </c>
      <c r="Q26" s="290">
        <v>0</v>
      </c>
      <c r="R26" s="290">
        <v>0</v>
      </c>
      <c r="S26" s="267">
        <v>0</v>
      </c>
      <c r="T26" s="290">
        <v>0</v>
      </c>
      <c r="U26" s="551">
        <v>6302.54</v>
      </c>
      <c r="V26" s="444">
        <v>4200</v>
      </c>
      <c r="W26" s="266">
        <v>0</v>
      </c>
      <c r="X26" s="267">
        <v>0</v>
      </c>
      <c r="Y26" s="267">
        <v>0</v>
      </c>
      <c r="Z26" s="267">
        <v>0</v>
      </c>
      <c r="AA26" s="465">
        <v>1000</v>
      </c>
    </row>
    <row r="27" spans="1:27" s="229" customFormat="1" ht="30">
      <c r="A27" s="217" t="s">
        <v>560</v>
      </c>
      <c r="B27" s="51" t="s">
        <v>484</v>
      </c>
      <c r="C27" s="266">
        <v>0</v>
      </c>
      <c r="D27" s="266">
        <v>0</v>
      </c>
      <c r="E27" s="267">
        <v>0</v>
      </c>
      <c r="F27" s="463">
        <v>4200</v>
      </c>
      <c r="G27" s="463">
        <v>2100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91">
        <v>0</v>
      </c>
      <c r="P27" s="291">
        <v>0</v>
      </c>
      <c r="Q27" s="291">
        <v>0</v>
      </c>
      <c r="R27" s="291">
        <v>0</v>
      </c>
      <c r="S27" s="291">
        <v>0</v>
      </c>
      <c r="T27" s="291">
        <v>0</v>
      </c>
      <c r="U27" s="551">
        <v>1101.27</v>
      </c>
      <c r="V27" s="444">
        <v>4200</v>
      </c>
      <c r="W27" s="291">
        <v>0</v>
      </c>
      <c r="X27" s="291">
        <v>0</v>
      </c>
      <c r="Y27" s="291">
        <v>0</v>
      </c>
      <c r="Z27" s="291">
        <v>0</v>
      </c>
      <c r="AA27" s="548">
        <v>1000</v>
      </c>
    </row>
    <row r="28" spans="2:27" s="330" customFormat="1" ht="37.5" customHeight="1">
      <c r="B28" s="332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V28" s="329"/>
      <c r="W28" s="329"/>
      <c r="X28" s="329"/>
      <c r="Y28" s="329"/>
      <c r="Z28" s="329"/>
      <c r="AA28" s="329"/>
    </row>
    <row r="29" spans="2:27" s="330" customFormat="1" ht="37.5" customHeight="1">
      <c r="B29" s="331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V29" s="329"/>
      <c r="W29" s="329"/>
      <c r="X29" s="329"/>
      <c r="Y29" s="329"/>
      <c r="Z29" s="329"/>
      <c r="AA29" s="329"/>
    </row>
    <row r="30" spans="2:14" s="54" customFormat="1" ht="37.5" customHeight="1"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9"/>
    </row>
    <row r="31" spans="2:14" s="54" customFormat="1" ht="37.5" customHeight="1">
      <c r="B31" s="168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9"/>
    </row>
    <row r="32" spans="2:14" s="54" customFormat="1" ht="37.5" customHeight="1">
      <c r="B32" s="168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9"/>
    </row>
    <row r="33" spans="2:14" s="54" customFormat="1" ht="37.5" customHeight="1">
      <c r="B33" s="168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2:14" s="54" customFormat="1" ht="37.5" customHeight="1">
      <c r="B34" s="168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  <row r="44" s="54" customFormat="1" ht="15"/>
    <row r="45" s="54" customFormat="1" ht="15"/>
    <row r="46" s="54" customFormat="1" ht="15"/>
    <row r="47" s="54" customFormat="1" ht="15"/>
    <row r="48" s="54" customFormat="1" ht="15"/>
  </sheetData>
  <sheetProtection/>
  <mergeCells count="11">
    <mergeCell ref="V23:AA23"/>
    <mergeCell ref="A23:A24"/>
    <mergeCell ref="B23:B24"/>
    <mergeCell ref="C24:E24"/>
    <mergeCell ref="F24:H24"/>
    <mergeCell ref="I24:K24"/>
    <mergeCell ref="B5:B6"/>
    <mergeCell ref="C5:D5"/>
    <mergeCell ref="C23:R23"/>
    <mergeCell ref="L24:N24"/>
    <mergeCell ref="O24:Q24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Q8" sqref="Q8:Q9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1:2" ht="18.75">
      <c r="A1" s="356"/>
      <c r="B1" s="357" t="s">
        <v>741</v>
      </c>
    </row>
    <row r="2" ht="15.75" thickBot="1"/>
    <row r="3" spans="1:20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</row>
    <row r="4" spans="1:20" s="244" customFormat="1" ht="76.5">
      <c r="A4" s="241">
        <v>1</v>
      </c>
      <c r="B4" s="242" t="s">
        <v>742</v>
      </c>
      <c r="C4" s="243" t="s">
        <v>580</v>
      </c>
      <c r="D4" s="243" t="s">
        <v>681</v>
      </c>
      <c r="E4" s="242"/>
      <c r="F4" s="242" t="s">
        <v>495</v>
      </c>
      <c r="G4" s="242" t="s">
        <v>682</v>
      </c>
      <c r="H4" s="242"/>
      <c r="I4" s="242" t="s">
        <v>743</v>
      </c>
      <c r="J4" s="158">
        <v>26360</v>
      </c>
      <c r="K4" s="242" t="s">
        <v>401</v>
      </c>
      <c r="L4" s="358" t="s">
        <v>497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1022</v>
      </c>
      <c r="R4" s="242" t="s">
        <v>495</v>
      </c>
      <c r="S4" s="243" t="s">
        <v>738</v>
      </c>
      <c r="T4" s="242" t="s">
        <v>495</v>
      </c>
    </row>
    <row r="5" spans="1:20" s="324" customFormat="1" ht="76.5">
      <c r="A5" s="245">
        <v>2</v>
      </c>
      <c r="B5" s="246" t="s">
        <v>744</v>
      </c>
      <c r="C5" s="322" t="s">
        <v>580</v>
      </c>
      <c r="D5" s="322" t="s">
        <v>745</v>
      </c>
      <c r="E5" s="246"/>
      <c r="F5" s="246" t="s">
        <v>495</v>
      </c>
      <c r="G5" s="246" t="s">
        <v>746</v>
      </c>
      <c r="H5" s="246"/>
      <c r="I5" s="246" t="s">
        <v>747</v>
      </c>
      <c r="J5" s="161">
        <v>13060</v>
      </c>
      <c r="K5" s="246" t="s">
        <v>562</v>
      </c>
      <c r="L5" s="246" t="s">
        <v>497</v>
      </c>
      <c r="M5" s="242" t="s">
        <v>498</v>
      </c>
      <c r="N5" s="242" t="s">
        <v>498</v>
      </c>
      <c r="O5" s="242" t="s">
        <v>498</v>
      </c>
      <c r="P5" s="242" t="s">
        <v>348</v>
      </c>
      <c r="Q5" s="243" t="s">
        <v>1023</v>
      </c>
      <c r="R5" s="242" t="s">
        <v>495</v>
      </c>
      <c r="S5" s="243" t="s">
        <v>748</v>
      </c>
      <c r="T5" s="242" t="s">
        <v>495</v>
      </c>
    </row>
    <row r="6" spans="1:20" s="324" customFormat="1" ht="25.5">
      <c r="A6" s="245">
        <v>3</v>
      </c>
      <c r="B6" s="246"/>
      <c r="C6" s="322" t="s">
        <v>504</v>
      </c>
      <c r="D6" s="322" t="s">
        <v>749</v>
      </c>
      <c r="E6" s="246"/>
      <c r="F6" s="246" t="s">
        <v>498</v>
      </c>
      <c r="G6" s="246"/>
      <c r="H6" s="246"/>
      <c r="I6" s="246" t="s">
        <v>153</v>
      </c>
      <c r="J6" s="161">
        <v>1578</v>
      </c>
      <c r="K6" s="246" t="s">
        <v>408</v>
      </c>
      <c r="L6" s="246" t="s">
        <v>497</v>
      </c>
      <c r="M6" s="246" t="s">
        <v>498</v>
      </c>
      <c r="N6" s="246" t="s">
        <v>498</v>
      </c>
      <c r="O6" s="246" t="s">
        <v>498</v>
      </c>
      <c r="P6" s="242" t="s">
        <v>348</v>
      </c>
      <c r="Q6" s="322"/>
      <c r="R6" s="246" t="s">
        <v>495</v>
      </c>
      <c r="S6" s="322" t="s">
        <v>495</v>
      </c>
      <c r="T6" s="322" t="s">
        <v>750</v>
      </c>
    </row>
    <row r="7" spans="1:20" s="54" customFormat="1" ht="15">
      <c r="A7" s="192"/>
      <c r="B7" s="189"/>
      <c r="C7" s="316"/>
      <c r="D7" s="316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316"/>
      <c r="T7" s="189"/>
    </row>
    <row r="8" spans="1:20" s="54" customFormat="1" ht="15">
      <c r="A8" s="194"/>
      <c r="B8" s="190"/>
      <c r="C8" s="317"/>
      <c r="D8" s="317"/>
      <c r="E8" s="190"/>
      <c r="F8" s="190"/>
      <c r="G8" s="190"/>
      <c r="H8" s="190"/>
      <c r="I8" s="190"/>
      <c r="J8" s="195"/>
      <c r="K8" s="190"/>
      <c r="L8" s="190"/>
      <c r="M8" s="190"/>
      <c r="N8" s="190"/>
      <c r="O8" s="190"/>
      <c r="P8" s="190"/>
      <c r="Q8" s="190"/>
      <c r="R8" s="190"/>
      <c r="S8" s="317"/>
      <c r="T8" s="190"/>
    </row>
    <row r="9" spans="1:20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</row>
    <row r="10" spans="1:20" s="54" customFormat="1" ht="15">
      <c r="A10" s="192"/>
      <c r="B10" s="189"/>
      <c r="C10" s="316"/>
      <c r="D10" s="316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316"/>
      <c r="T10" s="189"/>
    </row>
    <row r="11" spans="1:20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</row>
    <row r="12" spans="1:20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</row>
    <row r="13" spans="1:20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</row>
    <row r="14" spans="1:20" s="54" customFormat="1" ht="15">
      <c r="A14" s="192"/>
      <c r="B14" s="189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</row>
    <row r="15" spans="1:20" s="54" customFormat="1" ht="15">
      <c r="A15" s="192"/>
      <c r="B15" s="196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</row>
    <row r="16" spans="1:20" s="54" customFormat="1" ht="15">
      <c r="A16" s="192"/>
      <c r="B16" s="196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</row>
    <row r="17" spans="1:20" s="54" customFormat="1" ht="15">
      <c r="A17" s="192"/>
      <c r="B17" s="189"/>
      <c r="C17" s="316"/>
      <c r="D17" s="316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316"/>
      <c r="T17" s="189"/>
    </row>
    <row r="18" spans="1:20" s="54" customFormat="1" ht="15">
      <c r="A18" s="192"/>
      <c r="B18" s="197"/>
      <c r="C18" s="316"/>
      <c r="D18" s="323"/>
      <c r="E18" s="189"/>
      <c r="F18" s="189"/>
      <c r="G18" s="197"/>
      <c r="H18" s="197"/>
      <c r="I18" s="197"/>
      <c r="J18" s="193"/>
      <c r="K18" s="189"/>
      <c r="L18" s="189"/>
      <c r="M18" s="189"/>
      <c r="N18" s="189"/>
      <c r="O18" s="189"/>
      <c r="P18" s="189"/>
      <c r="Q18" s="189"/>
      <c r="R18" s="197"/>
      <c r="S18" s="316"/>
      <c r="T18" s="189"/>
    </row>
    <row r="19" spans="1:20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</row>
    <row r="20" spans="1:20" s="54" customFormat="1" ht="15">
      <c r="A20" s="192"/>
      <c r="B20" s="189"/>
      <c r="C20" s="316"/>
      <c r="D20" s="316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316"/>
      <c r="T20" s="189"/>
    </row>
    <row r="21" spans="1:20" s="54" customFormat="1" ht="15">
      <c r="A21" s="192"/>
      <c r="B21" s="189"/>
      <c r="C21" s="316"/>
      <c r="D21" s="316"/>
      <c r="E21" s="189"/>
      <c r="F21" s="189"/>
      <c r="G21" s="189"/>
      <c r="H21" s="189"/>
      <c r="I21" s="189"/>
      <c r="J21" s="193"/>
      <c r="K21" s="189"/>
      <c r="L21" s="189"/>
      <c r="M21" s="189"/>
      <c r="N21" s="189"/>
      <c r="O21" s="189"/>
      <c r="P21" s="189"/>
      <c r="Q21" s="189"/>
      <c r="R21" s="189"/>
      <c r="S21" s="316"/>
      <c r="T21" s="189"/>
    </row>
    <row r="23" spans="1:2" ht="15">
      <c r="A23" s="182"/>
      <c r="B23" s="188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="85" zoomScaleNormal="85" zoomScalePageLayoutView="0" workbookViewId="0" topLeftCell="A3">
      <selection activeCell="N11" sqref="N11"/>
    </sheetView>
  </sheetViews>
  <sheetFormatPr defaultColWidth="9.140625" defaultRowHeight="15"/>
  <cols>
    <col min="1" max="1" width="6.140625" style="173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173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0.281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696</v>
      </c>
    </row>
    <row r="4" spans="1:14" s="173" customFormat="1" ht="15">
      <c r="A4" s="399"/>
      <c r="B4" s="765" t="s">
        <v>175</v>
      </c>
      <c r="C4" s="728" t="s">
        <v>176</v>
      </c>
      <c r="D4" s="728"/>
      <c r="E4" s="298" t="s">
        <v>177</v>
      </c>
      <c r="F4" s="302" t="s">
        <v>178</v>
      </c>
      <c r="G4" s="302" t="s">
        <v>179</v>
      </c>
      <c r="H4" s="302" t="s">
        <v>180</v>
      </c>
      <c r="I4" s="460" t="s">
        <v>181</v>
      </c>
      <c r="J4" s="460" t="s">
        <v>182</v>
      </c>
      <c r="K4" s="460" t="s">
        <v>183</v>
      </c>
      <c r="L4" s="460" t="s">
        <v>456</v>
      </c>
      <c r="M4" s="461"/>
      <c r="N4" s="212"/>
    </row>
    <row r="5" spans="1:14" ht="90.75" customHeight="1">
      <c r="A5" s="378"/>
      <c r="B5" s="733"/>
      <c r="C5" s="379" t="s">
        <v>185</v>
      </c>
      <c r="D5" s="379" t="s">
        <v>458</v>
      </c>
      <c r="E5" s="379" t="s">
        <v>644</v>
      </c>
      <c r="F5" s="380" t="s">
        <v>188</v>
      </c>
      <c r="G5" s="380" t="s">
        <v>189</v>
      </c>
      <c r="H5" s="380" t="s">
        <v>190</v>
      </c>
      <c r="I5" s="381" t="s">
        <v>191</v>
      </c>
      <c r="J5" s="381" t="s">
        <v>192</v>
      </c>
      <c r="K5" s="381" t="s">
        <v>193</v>
      </c>
      <c r="L5" s="381" t="s">
        <v>459</v>
      </c>
      <c r="M5" s="380" t="s">
        <v>195</v>
      </c>
      <c r="N5" s="203"/>
    </row>
    <row r="6" spans="1:14" s="227" customFormat="1" ht="30">
      <c r="A6" s="385">
        <v>1</v>
      </c>
      <c r="B6" s="386" t="s">
        <v>697</v>
      </c>
      <c r="C6" s="387">
        <f>C13+C15+C16+C17+C18+C19+C20</f>
        <v>7180.43</v>
      </c>
      <c r="D6" s="387">
        <f>F13+F14+F15+F16+F17+F18+F19+F20</f>
        <v>7166314.750000002</v>
      </c>
      <c r="E6" s="387">
        <v>939874.64</v>
      </c>
      <c r="F6" s="387">
        <v>69648.03</v>
      </c>
      <c r="G6" s="387">
        <v>157903.44</v>
      </c>
      <c r="H6" s="387">
        <v>203388.4</v>
      </c>
      <c r="I6" s="387">
        <v>34082.5</v>
      </c>
      <c r="J6" s="387">
        <v>13060.63</v>
      </c>
      <c r="K6" s="387">
        <v>350509.83</v>
      </c>
      <c r="L6" s="387">
        <v>111281.81</v>
      </c>
      <c r="M6" s="388">
        <v>75</v>
      </c>
      <c r="N6" s="293"/>
    </row>
    <row r="7" spans="1:14" ht="29.25" hidden="1">
      <c r="A7" s="382"/>
      <c r="B7" s="383" t="s">
        <v>718</v>
      </c>
      <c r="C7" s="224">
        <v>7784.93</v>
      </c>
      <c r="D7" s="224">
        <v>4973039.41</v>
      </c>
      <c r="E7" s="384"/>
      <c r="F7" s="740"/>
      <c r="G7" s="740"/>
      <c r="H7" s="740"/>
      <c r="I7" s="741"/>
      <c r="J7" s="740"/>
      <c r="K7" s="740"/>
      <c r="L7" s="740"/>
      <c r="M7" s="742"/>
      <c r="N7" s="203"/>
    </row>
    <row r="8" spans="1:14" ht="15">
      <c r="A8" s="49"/>
      <c r="B8" s="49"/>
      <c r="C8" s="553"/>
      <c r="D8" s="553"/>
      <c r="E8" s="127"/>
      <c r="F8" s="743"/>
      <c r="G8" s="743"/>
      <c r="H8" s="743"/>
      <c r="I8" s="743"/>
      <c r="J8" s="743"/>
      <c r="K8" s="743"/>
      <c r="L8" s="743"/>
      <c r="M8" s="70"/>
      <c r="N8" s="203"/>
    </row>
    <row r="9" spans="1:14" ht="15">
      <c r="A9" s="25"/>
      <c r="B9" s="25"/>
      <c r="C9" s="25"/>
      <c r="D9" s="25"/>
      <c r="E9" s="25"/>
      <c r="F9" s="25"/>
      <c r="G9" s="49"/>
      <c r="H9" s="49"/>
      <c r="I9" s="49"/>
      <c r="J9" s="49"/>
      <c r="K9" s="50"/>
      <c r="L9" s="50"/>
      <c r="M9" s="49"/>
      <c r="N9" s="203"/>
    </row>
    <row r="10" spans="1:13" ht="15">
      <c r="A10" s="25"/>
      <c r="B10" s="24" t="s">
        <v>200</v>
      </c>
      <c r="C10" s="25"/>
      <c r="D10" s="25"/>
      <c r="E10" s="25"/>
      <c r="F10" s="25"/>
      <c r="G10" s="49"/>
      <c r="H10" s="49"/>
      <c r="I10" s="49"/>
      <c r="J10" s="128" t="s">
        <v>460</v>
      </c>
      <c r="K10" s="49"/>
      <c r="L10" s="49"/>
      <c r="M10" s="49"/>
    </row>
    <row r="11" spans="1:6" ht="15">
      <c r="A11"/>
      <c r="F11"/>
    </row>
    <row r="12" spans="1:13" s="227" customFormat="1" ht="71.25">
      <c r="A12" s="311"/>
      <c r="B12" s="311" t="s">
        <v>461</v>
      </c>
      <c r="C12" s="130" t="s">
        <v>202</v>
      </c>
      <c r="D12" s="131" t="s">
        <v>203</v>
      </c>
      <c r="E12" s="312" t="s">
        <v>462</v>
      </c>
      <c r="F12" s="313" t="s">
        <v>463</v>
      </c>
      <c r="G12" s="131" t="s">
        <v>134</v>
      </c>
      <c r="H12" s="402"/>
      <c r="I12" s="310"/>
      <c r="J12" s="727" t="s">
        <v>464</v>
      </c>
      <c r="K12" s="298" t="s">
        <v>465</v>
      </c>
      <c r="L12" s="310"/>
      <c r="M12" s="310"/>
    </row>
    <row r="13" spans="1:11" s="227" customFormat="1" ht="30">
      <c r="A13" s="295">
        <v>1</v>
      </c>
      <c r="B13" s="325" t="s">
        <v>711</v>
      </c>
      <c r="C13" s="326">
        <v>3800</v>
      </c>
      <c r="D13" s="326">
        <v>1999</v>
      </c>
      <c r="E13" s="326"/>
      <c r="F13" s="258">
        <v>4820393.32</v>
      </c>
      <c r="G13" s="258">
        <v>569327.65</v>
      </c>
      <c r="H13" s="343"/>
      <c r="I13" s="343"/>
      <c r="J13" s="217">
        <v>0</v>
      </c>
      <c r="K13" s="739">
        <v>0</v>
      </c>
    </row>
    <row r="14" spans="1:9" s="227" customFormat="1" ht="30">
      <c r="A14" s="295">
        <v>2</v>
      </c>
      <c r="B14" s="325" t="s">
        <v>712</v>
      </c>
      <c r="C14" s="326">
        <v>604.5</v>
      </c>
      <c r="D14" s="326">
        <v>2008</v>
      </c>
      <c r="E14" s="326"/>
      <c r="F14" s="258">
        <v>32193.69</v>
      </c>
      <c r="G14" s="258" t="s">
        <v>642</v>
      </c>
      <c r="H14" s="343"/>
      <c r="I14" s="256"/>
    </row>
    <row r="15" spans="1:9" s="227" customFormat="1" ht="30">
      <c r="A15" s="295">
        <v>3</v>
      </c>
      <c r="B15" s="325" t="s">
        <v>713</v>
      </c>
      <c r="C15" s="326">
        <v>454</v>
      </c>
      <c r="D15" s="326">
        <v>1934</v>
      </c>
      <c r="E15" s="326"/>
      <c r="F15" s="258">
        <v>90746.45</v>
      </c>
      <c r="G15" s="258">
        <v>51491.51</v>
      </c>
      <c r="H15" s="343"/>
      <c r="I15" s="256"/>
    </row>
    <row r="16" spans="1:9" s="227" customFormat="1" ht="54.75" customHeight="1">
      <c r="A16" s="295">
        <v>4</v>
      </c>
      <c r="B16" s="325" t="s">
        <v>716</v>
      </c>
      <c r="C16" s="326">
        <v>1200</v>
      </c>
      <c r="D16" s="326">
        <v>1998</v>
      </c>
      <c r="E16" s="326"/>
      <c r="F16" s="258">
        <v>1304596.98</v>
      </c>
      <c r="G16" s="258">
        <v>94418.8</v>
      </c>
      <c r="H16" s="343"/>
      <c r="I16" s="256"/>
    </row>
    <row r="17" spans="1:9" s="227" customFormat="1" ht="30">
      <c r="A17" s="295">
        <v>5</v>
      </c>
      <c r="B17" s="325" t="s">
        <v>714</v>
      </c>
      <c r="C17" s="326">
        <v>329</v>
      </c>
      <c r="D17" s="326">
        <v>1892</v>
      </c>
      <c r="E17" s="326"/>
      <c r="F17" s="258">
        <v>31313</v>
      </c>
      <c r="G17" s="258">
        <v>17839.59</v>
      </c>
      <c r="H17" s="343"/>
      <c r="I17" s="256"/>
    </row>
    <row r="18" spans="1:9" s="227" customFormat="1" ht="30">
      <c r="A18" s="295">
        <v>6</v>
      </c>
      <c r="B18" s="325" t="s">
        <v>715</v>
      </c>
      <c r="C18" s="326">
        <v>354</v>
      </c>
      <c r="D18" s="326">
        <v>1916</v>
      </c>
      <c r="E18" s="326"/>
      <c r="F18" s="258">
        <v>71783.95</v>
      </c>
      <c r="G18" s="258">
        <v>14015.34</v>
      </c>
      <c r="H18" s="343"/>
      <c r="I18" s="256"/>
    </row>
    <row r="19" spans="1:8" s="227" customFormat="1" ht="30">
      <c r="A19" s="295">
        <v>7</v>
      </c>
      <c r="B19" s="325" t="s">
        <v>717</v>
      </c>
      <c r="C19" s="326">
        <v>500</v>
      </c>
      <c r="D19" s="326">
        <v>1963</v>
      </c>
      <c r="E19" s="326"/>
      <c r="F19" s="258">
        <v>187464.05</v>
      </c>
      <c r="G19" s="258">
        <v>50986.78</v>
      </c>
      <c r="H19" s="343"/>
    </row>
    <row r="20" spans="1:8" s="227" customFormat="1" ht="15">
      <c r="A20" s="295">
        <v>8</v>
      </c>
      <c r="B20" s="325" t="s">
        <v>699</v>
      </c>
      <c r="C20" s="326">
        <v>543.43</v>
      </c>
      <c r="D20" s="326">
        <v>2012</v>
      </c>
      <c r="E20" s="326"/>
      <c r="F20" s="258">
        <v>627823.31</v>
      </c>
      <c r="G20" s="258">
        <v>25003.81</v>
      </c>
      <c r="H20" s="343"/>
    </row>
    <row r="21" spans="7:8" ht="15">
      <c r="G21" s="17"/>
      <c r="H21" s="17"/>
    </row>
    <row r="22" ht="15">
      <c r="B22" s="344" t="s">
        <v>700</v>
      </c>
    </row>
    <row r="23" spans="2:3" ht="15">
      <c r="B23" s="341" t="s">
        <v>701</v>
      </c>
      <c r="C23" t="s">
        <v>704</v>
      </c>
    </row>
    <row r="24" spans="2:3" ht="15">
      <c r="B24" s="80" t="s">
        <v>702</v>
      </c>
      <c r="C24" t="s">
        <v>705</v>
      </c>
    </row>
    <row r="25" ht="15">
      <c r="C25" t="s">
        <v>703</v>
      </c>
    </row>
    <row r="26" ht="15">
      <c r="C26" t="s">
        <v>706</v>
      </c>
    </row>
    <row r="27" ht="15">
      <c r="C27" t="s">
        <v>707</v>
      </c>
    </row>
    <row r="28" spans="2:3" ht="15">
      <c r="B28" s="80" t="s">
        <v>698</v>
      </c>
      <c r="C28" t="s">
        <v>708</v>
      </c>
    </row>
    <row r="29" ht="15">
      <c r="C29" t="s">
        <v>709</v>
      </c>
    </row>
    <row r="30" ht="15">
      <c r="C30" t="s">
        <v>710</v>
      </c>
    </row>
    <row r="32" spans="1:14" s="54" customFormat="1" ht="15" customHeight="1" thickBot="1">
      <c r="A32" s="261"/>
      <c r="B32" s="162"/>
      <c r="C32" s="163"/>
      <c r="D32" s="162"/>
      <c r="F32" s="261"/>
      <c r="G32" s="162"/>
      <c r="H32" s="162"/>
      <c r="I32" s="162"/>
      <c r="J32" s="162"/>
      <c r="K32" s="164"/>
      <c r="L32" s="165"/>
      <c r="M32" s="165"/>
      <c r="N32" s="166"/>
    </row>
    <row r="33" spans="1:29" s="132" customFormat="1" ht="15" customHeight="1" thickBot="1">
      <c r="A33" s="798"/>
      <c r="B33" s="800" t="s">
        <v>474</v>
      </c>
      <c r="C33" s="802" t="s">
        <v>139</v>
      </c>
      <c r="D33" s="803"/>
      <c r="E33" s="777"/>
      <c r="F33" s="777"/>
      <c r="G33" s="777"/>
      <c r="H33" s="777"/>
      <c r="I33" s="777"/>
      <c r="J33" s="777"/>
      <c r="K33" s="777"/>
      <c r="L33" s="778"/>
      <c r="M33" s="778"/>
      <c r="N33" s="778"/>
      <c r="O33" s="777"/>
      <c r="P33" s="777"/>
      <c r="Q33" s="777"/>
      <c r="R33" s="778"/>
      <c r="S33" s="133"/>
      <c r="T33" s="133"/>
      <c r="U33" s="134"/>
      <c r="V33" s="780" t="s">
        <v>140</v>
      </c>
      <c r="W33" s="781"/>
      <c r="X33" s="781"/>
      <c r="Y33" s="781"/>
      <c r="Z33" s="781"/>
      <c r="AA33" s="782"/>
      <c r="AB33" s="135"/>
      <c r="AC33" s="135"/>
    </row>
    <row r="34" spans="1:29" s="136" customFormat="1" ht="90.75" thickBot="1" thickTop="1">
      <c r="A34" s="799"/>
      <c r="B34" s="801"/>
      <c r="C34" s="783" t="s">
        <v>142</v>
      </c>
      <c r="D34" s="784"/>
      <c r="E34" s="785"/>
      <c r="F34" s="786" t="s">
        <v>144</v>
      </c>
      <c r="G34" s="787"/>
      <c r="H34" s="788"/>
      <c r="I34" s="789" t="s">
        <v>476</v>
      </c>
      <c r="J34" s="790"/>
      <c r="K34" s="791"/>
      <c r="L34" s="792" t="s">
        <v>485</v>
      </c>
      <c r="M34" s="793"/>
      <c r="N34" s="794"/>
      <c r="O34" s="795" t="s">
        <v>475</v>
      </c>
      <c r="P34" s="796"/>
      <c r="Q34" s="797"/>
      <c r="R34" s="137" t="s">
        <v>146</v>
      </c>
      <c r="S34" s="138" t="s">
        <v>477</v>
      </c>
      <c r="T34" s="139" t="s">
        <v>478</v>
      </c>
      <c r="U34" s="140" t="s">
        <v>473</v>
      </c>
      <c r="V34" s="141" t="s">
        <v>578</v>
      </c>
      <c r="W34" s="142" t="s">
        <v>148</v>
      </c>
      <c r="X34" s="142" t="s">
        <v>149</v>
      </c>
      <c r="Y34" s="142" t="s">
        <v>479</v>
      </c>
      <c r="Z34" s="142" t="s">
        <v>674</v>
      </c>
      <c r="AA34" s="143" t="s">
        <v>480</v>
      </c>
      <c r="AB34" s="144"/>
      <c r="AC34" s="144"/>
    </row>
    <row r="35" spans="1:29" s="132" customFormat="1" ht="15.75" thickBot="1">
      <c r="A35" s="145"/>
      <c r="B35" s="280" t="s">
        <v>481</v>
      </c>
      <c r="C35" s="147" t="s">
        <v>151</v>
      </c>
      <c r="D35" s="148" t="s">
        <v>171</v>
      </c>
      <c r="E35" s="148" t="s">
        <v>482</v>
      </c>
      <c r="F35" s="147" t="s">
        <v>151</v>
      </c>
      <c r="G35" s="148" t="s">
        <v>171</v>
      </c>
      <c r="H35" s="170" t="s">
        <v>482</v>
      </c>
      <c r="I35" s="149" t="s">
        <v>151</v>
      </c>
      <c r="J35" s="150" t="s">
        <v>171</v>
      </c>
      <c r="K35" s="151" t="s">
        <v>482</v>
      </c>
      <c r="L35" s="147" t="s">
        <v>151</v>
      </c>
      <c r="M35" s="134" t="s">
        <v>171</v>
      </c>
      <c r="N35" s="151" t="s">
        <v>482</v>
      </c>
      <c r="O35" s="147" t="s">
        <v>151</v>
      </c>
      <c r="P35" s="134" t="s">
        <v>171</v>
      </c>
      <c r="Q35" s="151" t="s">
        <v>482</v>
      </c>
      <c r="R35" s="150" t="s">
        <v>151</v>
      </c>
      <c r="S35" s="152" t="s">
        <v>151</v>
      </c>
      <c r="T35" s="153" t="s">
        <v>171</v>
      </c>
      <c r="U35" s="148" t="s">
        <v>482</v>
      </c>
      <c r="V35" s="282"/>
      <c r="W35" s="134"/>
      <c r="X35" s="282"/>
      <c r="Y35" s="134"/>
      <c r="Z35" s="282"/>
      <c r="AA35" s="283" t="s">
        <v>731</v>
      </c>
      <c r="AB35" s="135"/>
      <c r="AC35" s="135"/>
    </row>
    <row r="36" spans="1:27" s="239" customFormat="1" ht="30">
      <c r="A36" s="279" t="s">
        <v>488</v>
      </c>
      <c r="B36" s="325" t="s">
        <v>711</v>
      </c>
      <c r="C36" s="443">
        <v>5500</v>
      </c>
      <c r="D36" s="443">
        <v>1000</v>
      </c>
      <c r="E36" s="267">
        <v>0</v>
      </c>
      <c r="F36" s="444">
        <v>9200</v>
      </c>
      <c r="G36" s="444">
        <v>1000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67">
        <v>0</v>
      </c>
      <c r="P36" s="267">
        <v>0</v>
      </c>
      <c r="Q36" s="290">
        <v>0</v>
      </c>
      <c r="R36" s="290">
        <v>0</v>
      </c>
      <c r="S36" s="267">
        <v>0</v>
      </c>
      <c r="T36" s="290">
        <v>0</v>
      </c>
      <c r="U36" s="290">
        <v>0</v>
      </c>
      <c r="V36" s="444">
        <v>2300</v>
      </c>
      <c r="W36" s="266">
        <v>0</v>
      </c>
      <c r="X36" s="267">
        <v>0</v>
      </c>
      <c r="Y36" s="267">
        <v>0</v>
      </c>
      <c r="Z36" s="267">
        <v>0</v>
      </c>
      <c r="AA36" s="465">
        <v>1000</v>
      </c>
    </row>
    <row r="37" spans="1:27" s="229" customFormat="1" ht="30">
      <c r="A37" s="217" t="s">
        <v>560</v>
      </c>
      <c r="B37" s="325" t="s">
        <v>712</v>
      </c>
      <c r="C37" s="284">
        <v>0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91">
        <v>0</v>
      </c>
      <c r="P37" s="291">
        <v>0</v>
      </c>
      <c r="Q37" s="291">
        <v>0</v>
      </c>
      <c r="R37" s="291">
        <v>0</v>
      </c>
      <c r="S37" s="291">
        <v>0</v>
      </c>
      <c r="T37" s="291">
        <v>0</v>
      </c>
      <c r="U37" s="291">
        <v>0</v>
      </c>
      <c r="V37" s="292">
        <v>0</v>
      </c>
      <c r="W37" s="291">
        <v>0</v>
      </c>
      <c r="X37" s="291">
        <v>0</v>
      </c>
      <c r="Y37" s="291">
        <v>0</v>
      </c>
      <c r="Z37" s="291">
        <v>0</v>
      </c>
      <c r="AA37" s="465">
        <v>0</v>
      </c>
    </row>
    <row r="38" spans="1:27" s="296" customFormat="1" ht="30">
      <c r="A38" s="217" t="s">
        <v>625</v>
      </c>
      <c r="B38" s="325" t="s">
        <v>713</v>
      </c>
      <c r="C38" s="445">
        <v>1000</v>
      </c>
      <c r="D38" s="445">
        <v>900</v>
      </c>
      <c r="E38" s="268">
        <v>0</v>
      </c>
      <c r="F38" s="445">
        <v>1000</v>
      </c>
      <c r="G38" s="445">
        <v>900</v>
      </c>
      <c r="H38" s="268">
        <v>0</v>
      </c>
      <c r="I38" s="268">
        <v>0</v>
      </c>
      <c r="J38" s="268">
        <v>0</v>
      </c>
      <c r="K38" s="268">
        <v>0</v>
      </c>
      <c r="L38" s="268">
        <v>0</v>
      </c>
      <c r="M38" s="268">
        <v>0</v>
      </c>
      <c r="N38" s="26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554">
        <v>1000</v>
      </c>
      <c r="W38" s="258">
        <v>0</v>
      </c>
      <c r="X38" s="258">
        <v>0</v>
      </c>
      <c r="Y38" s="258">
        <v>0</v>
      </c>
      <c r="Z38" s="258">
        <v>0</v>
      </c>
      <c r="AA38" s="465">
        <v>1000</v>
      </c>
    </row>
    <row r="39" spans="1:27" s="296" customFormat="1" ht="45">
      <c r="A39" s="277" t="s">
        <v>626</v>
      </c>
      <c r="B39" s="325" t="s">
        <v>716</v>
      </c>
      <c r="C39" s="445">
        <v>1000</v>
      </c>
      <c r="D39" s="445">
        <v>900</v>
      </c>
      <c r="E39" s="268">
        <v>0</v>
      </c>
      <c r="F39" s="445">
        <v>1000</v>
      </c>
      <c r="G39" s="445">
        <v>900</v>
      </c>
      <c r="H39" s="268">
        <v>0</v>
      </c>
      <c r="I39" s="268">
        <v>0</v>
      </c>
      <c r="J39" s="268">
        <v>0</v>
      </c>
      <c r="K39" s="268">
        <v>0</v>
      </c>
      <c r="L39" s="268">
        <v>0</v>
      </c>
      <c r="M39" s="268">
        <v>0</v>
      </c>
      <c r="N39" s="26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58">
        <v>0</v>
      </c>
      <c r="U39" s="258">
        <v>0</v>
      </c>
      <c r="V39" s="554">
        <v>1400</v>
      </c>
      <c r="W39" s="258">
        <v>0</v>
      </c>
      <c r="X39" s="258">
        <v>0</v>
      </c>
      <c r="Y39" s="258">
        <v>0</v>
      </c>
      <c r="Z39" s="258">
        <v>0</v>
      </c>
      <c r="AA39" s="465">
        <v>1000</v>
      </c>
    </row>
    <row r="40" spans="1:27" s="296" customFormat="1" ht="30">
      <c r="A40" s="217" t="s">
        <v>650</v>
      </c>
      <c r="B40" s="325" t="s">
        <v>714</v>
      </c>
      <c r="C40" s="554">
        <v>1000</v>
      </c>
      <c r="D40" s="554">
        <v>900</v>
      </c>
      <c r="E40" s="258">
        <v>0</v>
      </c>
      <c r="F40" s="554">
        <v>1000</v>
      </c>
      <c r="G40" s="554">
        <v>900</v>
      </c>
      <c r="H40" s="258">
        <v>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8">
        <v>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58">
        <v>0</v>
      </c>
      <c r="U40" s="258">
        <v>0</v>
      </c>
      <c r="V40" s="554">
        <v>1000</v>
      </c>
      <c r="W40" s="258">
        <v>0</v>
      </c>
      <c r="X40" s="258">
        <v>0</v>
      </c>
      <c r="Y40" s="258">
        <v>0</v>
      </c>
      <c r="Z40" s="258">
        <v>0</v>
      </c>
      <c r="AA40" s="465">
        <v>1000</v>
      </c>
    </row>
    <row r="41" spans="1:27" s="296" customFormat="1" ht="30">
      <c r="A41" s="217" t="s">
        <v>651</v>
      </c>
      <c r="B41" s="325" t="s">
        <v>715</v>
      </c>
      <c r="C41" s="554">
        <v>1000</v>
      </c>
      <c r="D41" s="554">
        <v>900</v>
      </c>
      <c r="E41" s="258">
        <v>0</v>
      </c>
      <c r="F41" s="554">
        <v>1000</v>
      </c>
      <c r="G41" s="554">
        <v>900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0</v>
      </c>
      <c r="V41" s="554">
        <v>1000</v>
      </c>
      <c r="W41" s="258">
        <v>0</v>
      </c>
      <c r="X41" s="258">
        <v>0</v>
      </c>
      <c r="Y41" s="258">
        <v>0</v>
      </c>
      <c r="Z41" s="258">
        <v>0</v>
      </c>
      <c r="AA41" s="465">
        <v>1000</v>
      </c>
    </row>
    <row r="42" spans="1:27" s="296" customFormat="1" ht="30">
      <c r="A42" s="277" t="s">
        <v>652</v>
      </c>
      <c r="B42" s="325" t="s">
        <v>717</v>
      </c>
      <c r="C42" s="554">
        <v>1000</v>
      </c>
      <c r="D42" s="554">
        <v>900</v>
      </c>
      <c r="E42" s="258">
        <v>0</v>
      </c>
      <c r="F42" s="554">
        <v>1000</v>
      </c>
      <c r="G42" s="554">
        <v>900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554">
        <v>1400</v>
      </c>
      <c r="W42" s="258">
        <v>0</v>
      </c>
      <c r="X42" s="258">
        <v>0</v>
      </c>
      <c r="Y42" s="258">
        <v>0</v>
      </c>
      <c r="Z42" s="258">
        <v>0</v>
      </c>
      <c r="AA42" s="465">
        <v>1000</v>
      </c>
    </row>
    <row r="43" spans="1:27" s="296" customFormat="1" ht="15">
      <c r="A43" s="217" t="s">
        <v>653</v>
      </c>
      <c r="B43" s="325" t="s">
        <v>699</v>
      </c>
      <c r="C43" s="554">
        <v>1000</v>
      </c>
      <c r="D43" s="554">
        <v>900</v>
      </c>
      <c r="E43" s="258">
        <v>0</v>
      </c>
      <c r="F43" s="554">
        <v>1000</v>
      </c>
      <c r="G43" s="554">
        <v>900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8">
        <v>0</v>
      </c>
      <c r="Y43" s="258">
        <v>0</v>
      </c>
      <c r="Z43" s="258">
        <v>0</v>
      </c>
      <c r="AA43" s="465">
        <v>0</v>
      </c>
    </row>
    <row r="44" spans="1:6" s="54" customFormat="1" ht="15">
      <c r="A44" s="261"/>
      <c r="F44" s="261"/>
    </row>
    <row r="45" spans="1:6" s="54" customFormat="1" ht="15">
      <c r="A45" s="261"/>
      <c r="F45" s="261"/>
    </row>
    <row r="46" spans="1:6" s="54" customFormat="1" ht="15">
      <c r="A46" s="261"/>
      <c r="F46" s="261"/>
    </row>
  </sheetData>
  <sheetProtection/>
  <mergeCells count="11">
    <mergeCell ref="V33:AA33"/>
    <mergeCell ref="C34:E34"/>
    <mergeCell ref="F34:H34"/>
    <mergeCell ref="I34:K34"/>
    <mergeCell ref="L34:N34"/>
    <mergeCell ref="O34:Q34"/>
    <mergeCell ref="B4:B5"/>
    <mergeCell ref="C4:D4"/>
    <mergeCell ref="A33:A34"/>
    <mergeCell ref="B33:B34"/>
    <mergeCell ref="C33:R33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  <col min="21" max="21" width="9.140625" style="173" customWidth="1"/>
  </cols>
  <sheetData>
    <row r="1" spans="1:2" ht="18.75">
      <c r="A1" s="356"/>
      <c r="B1" s="357" t="s">
        <v>751</v>
      </c>
    </row>
    <row r="2" ht="15.75" thickBot="1"/>
    <row r="3" spans="1:21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  <c r="U3" s="359" t="s">
        <v>339</v>
      </c>
    </row>
    <row r="4" spans="1:21" s="244" customFormat="1" ht="15">
      <c r="A4" s="241">
        <v>1</v>
      </c>
      <c r="B4" s="246" t="s">
        <v>754</v>
      </c>
      <c r="C4" s="322" t="s">
        <v>580</v>
      </c>
      <c r="D4" s="322" t="s">
        <v>755</v>
      </c>
      <c r="E4" s="246"/>
      <c r="F4" s="246" t="s">
        <v>495</v>
      </c>
      <c r="G4" s="246" t="s">
        <v>756</v>
      </c>
      <c r="H4" s="246"/>
      <c r="I4" s="246" t="s">
        <v>757</v>
      </c>
      <c r="J4" s="161">
        <v>15978</v>
      </c>
      <c r="K4" s="246" t="s">
        <v>384</v>
      </c>
      <c r="L4" s="246" t="s">
        <v>497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1015</v>
      </c>
      <c r="R4" s="242" t="s">
        <v>495</v>
      </c>
      <c r="S4" s="243" t="s">
        <v>758</v>
      </c>
      <c r="T4" s="242" t="s">
        <v>495</v>
      </c>
      <c r="U4" s="360" t="s">
        <v>495</v>
      </c>
    </row>
    <row r="5" spans="1:21" s="324" customFormat="1" ht="15">
      <c r="A5" s="245">
        <v>2</v>
      </c>
      <c r="B5" s="246" t="s">
        <v>759</v>
      </c>
      <c r="C5" s="322" t="s">
        <v>580</v>
      </c>
      <c r="D5" s="322" t="s">
        <v>760</v>
      </c>
      <c r="E5" s="246"/>
      <c r="F5" s="246" t="s">
        <v>495</v>
      </c>
      <c r="G5" s="246" t="s">
        <v>397</v>
      </c>
      <c r="H5" s="246"/>
      <c r="I5" s="246" t="s">
        <v>761</v>
      </c>
      <c r="J5" s="161">
        <v>33903</v>
      </c>
      <c r="K5" s="246" t="s">
        <v>401</v>
      </c>
      <c r="L5" s="246" t="s">
        <v>497</v>
      </c>
      <c r="M5" s="242" t="s">
        <v>498</v>
      </c>
      <c r="N5" s="242" t="s">
        <v>498</v>
      </c>
      <c r="O5" s="242" t="s">
        <v>498</v>
      </c>
      <c r="P5" s="242" t="s">
        <v>348</v>
      </c>
      <c r="Q5" s="243" t="s">
        <v>1015</v>
      </c>
      <c r="R5" s="242" t="s">
        <v>495</v>
      </c>
      <c r="S5" s="243" t="s">
        <v>737</v>
      </c>
      <c r="T5" s="242" t="s">
        <v>495</v>
      </c>
      <c r="U5" s="360" t="s">
        <v>495</v>
      </c>
    </row>
    <row r="6" spans="1:21" s="324" customFormat="1" ht="140.25">
      <c r="A6" s="245">
        <v>3</v>
      </c>
      <c r="B6" s="246" t="s">
        <v>762</v>
      </c>
      <c r="C6" s="322" t="s">
        <v>580</v>
      </c>
      <c r="D6" s="322" t="s">
        <v>763</v>
      </c>
      <c r="E6" s="246"/>
      <c r="F6" s="246" t="s">
        <v>495</v>
      </c>
      <c r="G6" s="246" t="s">
        <v>734</v>
      </c>
      <c r="H6" s="246"/>
      <c r="I6" s="246" t="s">
        <v>764</v>
      </c>
      <c r="J6" s="161">
        <v>42474</v>
      </c>
      <c r="K6" s="246" t="s">
        <v>345</v>
      </c>
      <c r="L6" s="246" t="s">
        <v>497</v>
      </c>
      <c r="M6" s="242" t="s">
        <v>498</v>
      </c>
      <c r="N6" s="242" t="s">
        <v>498</v>
      </c>
      <c r="O6" s="242" t="s">
        <v>498</v>
      </c>
      <c r="P6" s="242" t="s">
        <v>348</v>
      </c>
      <c r="Q6" s="243" t="s">
        <v>1024</v>
      </c>
      <c r="R6" s="242" t="s">
        <v>498</v>
      </c>
      <c r="S6" s="243" t="s">
        <v>738</v>
      </c>
      <c r="T6" s="242" t="s">
        <v>495</v>
      </c>
      <c r="U6" s="361" t="s">
        <v>765</v>
      </c>
    </row>
    <row r="7" spans="1:21" s="54" customFormat="1" ht="15">
      <c r="A7" s="194"/>
      <c r="B7" s="190"/>
      <c r="C7" s="317"/>
      <c r="D7" s="317"/>
      <c r="E7" s="190"/>
      <c r="F7" s="190"/>
      <c r="G7" s="190"/>
      <c r="H7" s="190"/>
      <c r="I7" s="190"/>
      <c r="J7" s="195"/>
      <c r="K7" s="190"/>
      <c r="L7" s="190"/>
      <c r="M7" s="190"/>
      <c r="N7" s="190"/>
      <c r="O7" s="190"/>
      <c r="P7" s="190"/>
      <c r="Q7" s="190"/>
      <c r="R7" s="190"/>
      <c r="S7" s="317"/>
      <c r="T7" s="190"/>
      <c r="U7" s="261"/>
    </row>
    <row r="8" spans="1:21" s="54" customFormat="1" ht="15">
      <c r="A8" s="192"/>
      <c r="B8" s="189"/>
      <c r="C8" s="316"/>
      <c r="D8" s="316"/>
      <c r="E8" s="189"/>
      <c r="F8" s="189"/>
      <c r="G8" s="189"/>
      <c r="H8" s="189"/>
      <c r="I8" s="189"/>
      <c r="J8" s="193"/>
      <c r="K8" s="189"/>
      <c r="L8" s="189"/>
      <c r="M8" s="189"/>
      <c r="N8" s="189"/>
      <c r="O8" s="189"/>
      <c r="P8" s="189"/>
      <c r="Q8" s="189"/>
      <c r="R8" s="189"/>
      <c r="S8" s="316"/>
      <c r="T8" s="189"/>
      <c r="U8" s="261"/>
    </row>
    <row r="9" spans="1:21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  <c r="U9" s="261"/>
    </row>
    <row r="10" spans="1:21" s="54" customFormat="1" ht="15">
      <c r="A10" s="192"/>
      <c r="B10" s="189"/>
      <c r="C10" s="316"/>
      <c r="D10" s="316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316"/>
      <c r="T10" s="189"/>
      <c r="U10" s="261"/>
    </row>
    <row r="11" spans="1:21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  <c r="U11" s="261"/>
    </row>
    <row r="12" spans="1:21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  <c r="U12" s="261"/>
    </row>
    <row r="13" spans="1:21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  <c r="U13" s="261"/>
    </row>
    <row r="14" spans="1:21" s="54" customFormat="1" ht="15">
      <c r="A14" s="192"/>
      <c r="B14" s="196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  <c r="U14" s="261"/>
    </row>
    <row r="15" spans="1:21" s="54" customFormat="1" ht="15">
      <c r="A15" s="192"/>
      <c r="B15" s="196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  <c r="U15" s="261"/>
    </row>
    <row r="16" spans="1:21" s="54" customFormat="1" ht="15">
      <c r="A16" s="192"/>
      <c r="B16" s="189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  <c r="U16" s="261"/>
    </row>
    <row r="17" spans="1:21" s="54" customFormat="1" ht="15">
      <c r="A17" s="192"/>
      <c r="B17" s="197"/>
      <c r="C17" s="316"/>
      <c r="D17" s="323"/>
      <c r="E17" s="189"/>
      <c r="F17" s="189"/>
      <c r="G17" s="197"/>
      <c r="H17" s="197"/>
      <c r="I17" s="197"/>
      <c r="J17" s="193"/>
      <c r="K17" s="189"/>
      <c r="L17" s="189"/>
      <c r="M17" s="189"/>
      <c r="N17" s="189"/>
      <c r="O17" s="189"/>
      <c r="P17" s="189"/>
      <c r="Q17" s="189"/>
      <c r="R17" s="197"/>
      <c r="S17" s="316"/>
      <c r="T17" s="189"/>
      <c r="U17" s="261"/>
    </row>
    <row r="18" spans="1:21" s="54" customFormat="1" ht="15">
      <c r="A18" s="192"/>
      <c r="B18" s="189"/>
      <c r="C18" s="316"/>
      <c r="D18" s="316"/>
      <c r="E18" s="189"/>
      <c r="F18" s="189"/>
      <c r="G18" s="189"/>
      <c r="H18" s="189"/>
      <c r="I18" s="189"/>
      <c r="J18" s="193"/>
      <c r="K18" s="189"/>
      <c r="L18" s="189"/>
      <c r="M18" s="189"/>
      <c r="N18" s="189"/>
      <c r="O18" s="189"/>
      <c r="P18" s="189"/>
      <c r="Q18" s="189"/>
      <c r="R18" s="189"/>
      <c r="S18" s="316"/>
      <c r="T18" s="189"/>
      <c r="U18" s="261"/>
    </row>
    <row r="19" spans="1:21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  <c r="U19" s="261"/>
    </row>
    <row r="20" spans="1:21" s="54" customFormat="1" ht="15">
      <c r="A20" s="192"/>
      <c r="B20" s="189"/>
      <c r="C20" s="316"/>
      <c r="D20" s="316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316"/>
      <c r="T20" s="189"/>
      <c r="U20" s="261"/>
    </row>
    <row r="22" spans="1:2" ht="15">
      <c r="A22" s="182"/>
      <c r="B22" s="188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9"/>
  <sheetViews>
    <sheetView zoomScale="85" zoomScaleNormal="85" zoomScalePageLayoutView="0" workbookViewId="0" topLeftCell="A4">
      <selection activeCell="J16" sqref="J16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27" max="27" width="9.7109375" style="0" bestFit="1" customWidth="1"/>
  </cols>
  <sheetData>
    <row r="2" ht="18.75">
      <c r="B2" s="126" t="s">
        <v>724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15">
      <c r="A7" s="171">
        <v>1</v>
      </c>
      <c r="B7" s="181" t="s">
        <v>720</v>
      </c>
      <c r="C7" s="88">
        <f>C14+C15</f>
        <v>2113</v>
      </c>
      <c r="D7" s="88">
        <f>F14+F15</f>
        <v>2135349.13</v>
      </c>
      <c r="E7" s="88">
        <v>330499</v>
      </c>
      <c r="F7" s="88">
        <v>35000</v>
      </c>
      <c r="G7" s="88">
        <v>80583</v>
      </c>
      <c r="H7" s="88">
        <v>85915</v>
      </c>
      <c r="I7" s="88">
        <v>7382</v>
      </c>
      <c r="J7" s="88">
        <v>1440</v>
      </c>
      <c r="K7" s="88">
        <v>74947</v>
      </c>
      <c r="L7" s="88">
        <v>45232</v>
      </c>
      <c r="M7" s="90">
        <v>20</v>
      </c>
      <c r="N7" s="172"/>
    </row>
    <row r="8" spans="1:14" ht="15">
      <c r="A8" s="45"/>
      <c r="B8" s="32"/>
      <c r="C8" s="349"/>
      <c r="D8" s="349"/>
      <c r="E8" s="46"/>
      <c r="F8" s="88">
        <v>35000</v>
      </c>
      <c r="G8" s="88">
        <v>80583</v>
      </c>
      <c r="H8" s="88">
        <v>85915</v>
      </c>
      <c r="I8" s="88">
        <v>7382</v>
      </c>
      <c r="J8" s="88">
        <v>1440</v>
      </c>
      <c r="K8" s="88">
        <v>74947</v>
      </c>
      <c r="L8" s="88">
        <v>45232</v>
      </c>
      <c r="M8" s="46">
        <f>SUM(F8:L8)</f>
        <v>330499</v>
      </c>
      <c r="N8" s="23"/>
    </row>
    <row r="9" spans="1:14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  <c r="M9" s="34"/>
      <c r="N9" s="23"/>
    </row>
    <row r="10" spans="1:14" ht="15">
      <c r="A10" s="25"/>
      <c r="B10" s="25"/>
      <c r="C10" s="25"/>
      <c r="D10" s="25"/>
      <c r="E10" s="25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5"/>
      <c r="B11" s="24" t="s">
        <v>200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49"/>
      <c r="L11" s="49"/>
      <c r="M11" s="49"/>
    </row>
    <row r="13" spans="1:13" s="173" customFormat="1" ht="72">
      <c r="A13" s="29"/>
      <c r="B13" s="555" t="s">
        <v>461</v>
      </c>
      <c r="C13" s="29" t="s">
        <v>202</v>
      </c>
      <c r="D13" s="36" t="s">
        <v>203</v>
      </c>
      <c r="E13" s="174" t="s">
        <v>462</v>
      </c>
      <c r="F13" s="175" t="s">
        <v>463</v>
      </c>
      <c r="G13" s="36" t="s">
        <v>134</v>
      </c>
      <c r="H13" s="544"/>
      <c r="I13" s="38"/>
      <c r="J13" s="29" t="s">
        <v>464</v>
      </c>
      <c r="K13" s="36" t="s">
        <v>465</v>
      </c>
      <c r="L13" s="38"/>
      <c r="M13" s="38"/>
    </row>
    <row r="14" spans="1:11" s="187" customFormat="1" ht="30">
      <c r="A14" s="217">
        <v>1</v>
      </c>
      <c r="B14" s="347" t="s">
        <v>721</v>
      </c>
      <c r="C14" s="217">
        <v>1080</v>
      </c>
      <c r="D14" s="217">
        <v>1980</v>
      </c>
      <c r="E14" s="217">
        <v>2010</v>
      </c>
      <c r="F14" s="226">
        <v>864000</v>
      </c>
      <c r="G14" s="734">
        <v>280677</v>
      </c>
      <c r="H14" s="736"/>
      <c r="J14" s="217" t="s">
        <v>719</v>
      </c>
      <c r="K14" s="348">
        <v>1411</v>
      </c>
    </row>
    <row r="15" spans="1:8" s="187" customFormat="1" ht="45">
      <c r="A15" s="217" t="s">
        <v>560</v>
      </c>
      <c r="B15" s="347" t="s">
        <v>722</v>
      </c>
      <c r="C15" s="217">
        <v>1033</v>
      </c>
      <c r="D15" s="217">
        <v>2010</v>
      </c>
      <c r="E15" s="217"/>
      <c r="F15" s="226">
        <v>1271349.13</v>
      </c>
      <c r="G15" s="735"/>
      <c r="H15" s="736"/>
    </row>
    <row r="16" spans="1:7" s="341" customFormat="1" ht="30">
      <c r="A16" s="346" t="s">
        <v>625</v>
      </c>
      <c r="B16" s="325" t="s">
        <v>723</v>
      </c>
      <c r="C16" s="346"/>
      <c r="D16" s="346"/>
      <c r="E16" s="346"/>
      <c r="F16" s="346"/>
      <c r="G16" s="258">
        <v>6000</v>
      </c>
    </row>
    <row r="17" spans="2:14" s="54" customFormat="1" ht="15" customHeight="1" thickBot="1">
      <c r="B17" s="162"/>
      <c r="C17" s="163"/>
      <c r="D17" s="162"/>
      <c r="G17" s="558"/>
      <c r="H17" s="558"/>
      <c r="I17" s="162"/>
      <c r="J17" s="162"/>
      <c r="K17" s="164"/>
      <c r="L17" s="165"/>
      <c r="M17" s="165"/>
      <c r="N17" s="166"/>
    </row>
    <row r="18" spans="1:29" s="132" customFormat="1" ht="15" customHeight="1" thickBot="1">
      <c r="A18" s="798"/>
      <c r="B18" s="800" t="s">
        <v>474</v>
      </c>
      <c r="C18" s="802" t="s">
        <v>139</v>
      </c>
      <c r="D18" s="803"/>
      <c r="E18" s="777"/>
      <c r="F18" s="777"/>
      <c r="G18" s="777"/>
      <c r="H18" s="777"/>
      <c r="I18" s="777"/>
      <c r="J18" s="777"/>
      <c r="K18" s="777"/>
      <c r="L18" s="778"/>
      <c r="M18" s="778"/>
      <c r="N18" s="778"/>
      <c r="O18" s="777"/>
      <c r="P18" s="777"/>
      <c r="Q18" s="777"/>
      <c r="R18" s="778"/>
      <c r="S18" s="133"/>
      <c r="T18" s="133"/>
      <c r="U18" s="134"/>
      <c r="V18" s="780" t="s">
        <v>140</v>
      </c>
      <c r="W18" s="781"/>
      <c r="X18" s="781"/>
      <c r="Y18" s="781"/>
      <c r="Z18" s="781"/>
      <c r="AA18" s="782"/>
      <c r="AB18" s="135"/>
      <c r="AC18" s="135"/>
    </row>
    <row r="19" spans="1:29" s="136" customFormat="1" ht="116.25" thickBot="1" thickTop="1">
      <c r="A19" s="799"/>
      <c r="B19" s="801"/>
      <c r="C19" s="783" t="s">
        <v>142</v>
      </c>
      <c r="D19" s="784"/>
      <c r="E19" s="785"/>
      <c r="F19" s="786" t="s">
        <v>144</v>
      </c>
      <c r="G19" s="787"/>
      <c r="H19" s="788"/>
      <c r="I19" s="789" t="s">
        <v>476</v>
      </c>
      <c r="J19" s="790"/>
      <c r="K19" s="791"/>
      <c r="L19" s="792" t="s">
        <v>485</v>
      </c>
      <c r="M19" s="793"/>
      <c r="N19" s="794"/>
      <c r="O19" s="795" t="s">
        <v>475</v>
      </c>
      <c r="P19" s="796"/>
      <c r="Q19" s="797"/>
      <c r="R19" s="137" t="s">
        <v>146</v>
      </c>
      <c r="S19" s="138" t="s">
        <v>477</v>
      </c>
      <c r="T19" s="139" t="s">
        <v>478</v>
      </c>
      <c r="U19" s="140" t="s">
        <v>692</v>
      </c>
      <c r="V19" s="141" t="s">
        <v>578</v>
      </c>
      <c r="W19" s="142" t="s">
        <v>148</v>
      </c>
      <c r="X19" s="142" t="s">
        <v>149</v>
      </c>
      <c r="Y19" s="142" t="s">
        <v>479</v>
      </c>
      <c r="Z19" s="142" t="s">
        <v>211</v>
      </c>
      <c r="AA19" s="143" t="s">
        <v>480</v>
      </c>
      <c r="AB19" s="144"/>
      <c r="AC19" s="144"/>
    </row>
    <row r="20" spans="1:29" s="132" customFormat="1" ht="15.75" thickBot="1">
      <c r="A20" s="145"/>
      <c r="B20" s="280" t="s">
        <v>481</v>
      </c>
      <c r="C20" s="147" t="s">
        <v>151</v>
      </c>
      <c r="D20" s="148" t="s">
        <v>171</v>
      </c>
      <c r="E20" s="148" t="s">
        <v>482</v>
      </c>
      <c r="F20" s="147" t="s">
        <v>151</v>
      </c>
      <c r="G20" s="148" t="s">
        <v>171</v>
      </c>
      <c r="H20" s="170" t="s">
        <v>482</v>
      </c>
      <c r="I20" s="149" t="s">
        <v>151</v>
      </c>
      <c r="J20" s="150" t="s">
        <v>171</v>
      </c>
      <c r="K20" s="151" t="s">
        <v>482</v>
      </c>
      <c r="L20" s="147" t="s">
        <v>151</v>
      </c>
      <c r="M20" s="134" t="s">
        <v>171</v>
      </c>
      <c r="N20" s="151" t="s">
        <v>482</v>
      </c>
      <c r="O20" s="147" t="s">
        <v>151</v>
      </c>
      <c r="P20" s="134" t="s">
        <v>171</v>
      </c>
      <c r="Q20" s="151" t="s">
        <v>482</v>
      </c>
      <c r="R20" s="150" t="s">
        <v>151</v>
      </c>
      <c r="S20" s="152" t="s">
        <v>151</v>
      </c>
      <c r="T20" s="153" t="s">
        <v>171</v>
      </c>
      <c r="U20" s="148" t="s">
        <v>482</v>
      </c>
      <c r="V20" s="282"/>
      <c r="W20" s="134"/>
      <c r="X20" s="282"/>
      <c r="Y20" s="134"/>
      <c r="Z20" s="282"/>
      <c r="AA20" s="556"/>
      <c r="AB20" s="135"/>
      <c r="AC20" s="135"/>
    </row>
    <row r="21" spans="1:27" s="239" customFormat="1" ht="30">
      <c r="A21" s="279" t="s">
        <v>488</v>
      </c>
      <c r="B21" s="347" t="s">
        <v>721</v>
      </c>
      <c r="C21" s="737">
        <v>5000</v>
      </c>
      <c r="D21" s="266">
        <v>0</v>
      </c>
      <c r="E21" s="267">
        <v>0</v>
      </c>
      <c r="F21" s="737">
        <v>5000</v>
      </c>
      <c r="G21" s="267">
        <v>0</v>
      </c>
      <c r="H21" s="267">
        <v>0</v>
      </c>
      <c r="I21" s="737">
        <v>5000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7">
        <v>0</v>
      </c>
      <c r="Q21" s="290">
        <v>0</v>
      </c>
      <c r="R21" s="290">
        <v>0</v>
      </c>
      <c r="S21" s="267">
        <v>0</v>
      </c>
      <c r="T21" s="290">
        <v>0</v>
      </c>
      <c r="U21" s="577">
        <f>K14</f>
        <v>1411</v>
      </c>
      <c r="V21" s="737">
        <v>2100</v>
      </c>
      <c r="W21" s="266">
        <v>0</v>
      </c>
      <c r="X21" s="267">
        <v>0</v>
      </c>
      <c r="Y21" s="267">
        <v>0</v>
      </c>
      <c r="Z21" s="267">
        <v>0</v>
      </c>
      <c r="AA21" s="447">
        <v>1000</v>
      </c>
    </row>
    <row r="22" spans="1:27" s="229" customFormat="1" ht="45">
      <c r="A22" s="217" t="s">
        <v>560</v>
      </c>
      <c r="B22" s="347" t="s">
        <v>722</v>
      </c>
      <c r="C22" s="576"/>
      <c r="D22" s="266">
        <v>0</v>
      </c>
      <c r="E22" s="267">
        <v>0</v>
      </c>
      <c r="F22" s="576"/>
      <c r="G22" s="272">
        <v>0</v>
      </c>
      <c r="H22" s="272">
        <v>0</v>
      </c>
      <c r="I22" s="576"/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446"/>
      <c r="V22" s="576"/>
      <c r="W22" s="291">
        <v>0</v>
      </c>
      <c r="X22" s="291">
        <v>0</v>
      </c>
      <c r="Y22" s="291">
        <v>0</v>
      </c>
      <c r="Z22" s="291">
        <v>0</v>
      </c>
      <c r="AA22" s="447"/>
    </row>
    <row r="23" spans="2:27" s="330" customFormat="1" ht="37.5" customHeight="1">
      <c r="B23" s="332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V23" s="329"/>
      <c r="W23" s="329"/>
      <c r="X23" s="329"/>
      <c r="Y23" s="329"/>
      <c r="Z23" s="329"/>
      <c r="AA23" s="329"/>
    </row>
    <row r="24" spans="2:27" s="330" customFormat="1" ht="37.5" customHeight="1">
      <c r="B24" s="331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V24" s="329"/>
      <c r="W24" s="329"/>
      <c r="X24" s="329"/>
      <c r="Y24" s="329"/>
      <c r="Z24" s="329"/>
      <c r="AA24" s="329"/>
    </row>
    <row r="25" spans="2:14" s="54" customFormat="1" ht="37.5" customHeight="1"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2:14" s="54" customFormat="1" ht="37.5" customHeight="1"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2:14" s="54" customFormat="1" ht="37.5" customHeight="1"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2:14" s="54" customFormat="1" ht="37.5" customHeight="1"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2:14" s="54" customFormat="1" ht="37.5" customHeight="1"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</sheetData>
  <sheetProtection/>
  <mergeCells count="19">
    <mergeCell ref="U21:U22"/>
    <mergeCell ref="AA21:AA22"/>
    <mergeCell ref="V21:V22"/>
    <mergeCell ref="V18:AA18"/>
    <mergeCell ref="C19:E19"/>
    <mergeCell ref="F19:H19"/>
    <mergeCell ref="I19:K19"/>
    <mergeCell ref="L19:N19"/>
    <mergeCell ref="O19:Q19"/>
    <mergeCell ref="C21:C22"/>
    <mergeCell ref="F21:F22"/>
    <mergeCell ref="I21:I22"/>
    <mergeCell ref="G14:G15"/>
    <mergeCell ref="B5:B6"/>
    <mergeCell ref="C5:D5"/>
    <mergeCell ref="A18:A19"/>
    <mergeCell ref="B18:B19"/>
    <mergeCell ref="C18:R18"/>
    <mergeCell ref="H14:H15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R9" sqref="R9:R12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1:2" ht="18.75">
      <c r="A1" s="356"/>
      <c r="B1" s="357" t="s">
        <v>768</v>
      </c>
    </row>
    <row r="2" ht="15.75" thickBot="1"/>
    <row r="3" spans="1:20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</row>
    <row r="4" spans="1:20" s="244" customFormat="1" ht="102">
      <c r="A4" s="241">
        <v>1</v>
      </c>
      <c r="B4" s="362" t="s">
        <v>766</v>
      </c>
      <c r="C4" s="358" t="s">
        <v>580</v>
      </c>
      <c r="D4" s="358" t="s">
        <v>763</v>
      </c>
      <c r="E4" s="362"/>
      <c r="F4" s="362" t="s">
        <v>495</v>
      </c>
      <c r="G4" s="362" t="s">
        <v>734</v>
      </c>
      <c r="H4" s="362"/>
      <c r="I4" s="362" t="s">
        <v>767</v>
      </c>
      <c r="J4" s="363">
        <v>42474</v>
      </c>
      <c r="K4" s="362" t="s">
        <v>345</v>
      </c>
      <c r="L4" s="358" t="s">
        <v>497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1025</v>
      </c>
      <c r="R4" s="242" t="s">
        <v>498</v>
      </c>
      <c r="S4" s="243" t="s">
        <v>738</v>
      </c>
      <c r="T4" s="242" t="s">
        <v>495</v>
      </c>
    </row>
    <row r="5" spans="1:20" s="54" customFormat="1" ht="15">
      <c r="A5" s="192"/>
      <c r="B5" s="189"/>
      <c r="C5" s="316"/>
      <c r="D5" s="316"/>
      <c r="E5" s="189"/>
      <c r="F5" s="189"/>
      <c r="G5" s="189"/>
      <c r="H5" s="189"/>
      <c r="I5" s="189"/>
      <c r="J5" s="193"/>
      <c r="K5" s="189"/>
      <c r="L5" s="189"/>
      <c r="M5" s="189"/>
      <c r="N5" s="189"/>
      <c r="O5" s="189"/>
      <c r="P5" s="189"/>
      <c r="Q5" s="189"/>
      <c r="R5" s="189"/>
      <c r="S5" s="316"/>
      <c r="T5" s="189"/>
    </row>
    <row r="6" spans="1:20" s="54" customFormat="1" ht="15">
      <c r="A6" s="192"/>
      <c r="B6" s="189"/>
      <c r="C6" s="316"/>
      <c r="D6" s="316"/>
      <c r="E6" s="189"/>
      <c r="F6" s="189"/>
      <c r="G6" s="189"/>
      <c r="H6" s="189"/>
      <c r="I6" s="189"/>
      <c r="J6" s="193"/>
      <c r="K6" s="189"/>
      <c r="L6" s="189"/>
      <c r="M6" s="189"/>
      <c r="N6" s="189"/>
      <c r="O6" s="189"/>
      <c r="P6" s="189"/>
      <c r="Q6" s="189"/>
      <c r="R6" s="189"/>
      <c r="S6" s="316"/>
      <c r="T6" s="189"/>
    </row>
    <row r="7" spans="1:20" s="54" customFormat="1" ht="15">
      <c r="A7" s="192"/>
      <c r="B7" s="189"/>
      <c r="C7" s="316"/>
      <c r="D7" s="316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316"/>
      <c r="T7" s="189"/>
    </row>
    <row r="8" spans="1:20" s="54" customFormat="1" ht="15">
      <c r="A8" s="194"/>
      <c r="B8" s="190"/>
      <c r="C8" s="317"/>
      <c r="D8" s="317"/>
      <c r="E8" s="190"/>
      <c r="F8" s="190"/>
      <c r="G8" s="190"/>
      <c r="H8" s="190"/>
      <c r="I8" s="190"/>
      <c r="J8" s="195"/>
      <c r="K8" s="190"/>
      <c r="L8" s="190"/>
      <c r="M8" s="190"/>
      <c r="N8" s="190"/>
      <c r="O8" s="190"/>
      <c r="P8" s="190"/>
      <c r="Q8" s="190"/>
      <c r="R8" s="190"/>
      <c r="S8" s="317"/>
      <c r="T8" s="190"/>
    </row>
    <row r="9" spans="1:20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</row>
    <row r="10" spans="1:20" s="54" customFormat="1" ht="15">
      <c r="A10" s="192"/>
      <c r="B10" s="189"/>
      <c r="C10" s="316"/>
      <c r="D10" s="316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316"/>
      <c r="T10" s="189"/>
    </row>
    <row r="11" spans="1:20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</row>
    <row r="12" spans="1:20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</row>
    <row r="13" spans="1:20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</row>
    <row r="14" spans="1:20" s="54" customFormat="1" ht="15">
      <c r="A14" s="192"/>
      <c r="B14" s="189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</row>
    <row r="15" spans="1:20" s="54" customFormat="1" ht="15">
      <c r="A15" s="192"/>
      <c r="B15" s="196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</row>
    <row r="16" spans="1:20" s="54" customFormat="1" ht="15">
      <c r="A16" s="192"/>
      <c r="B16" s="196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</row>
    <row r="17" spans="1:20" s="54" customFormat="1" ht="15">
      <c r="A17" s="192"/>
      <c r="B17" s="189"/>
      <c r="C17" s="316"/>
      <c r="D17" s="316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316"/>
      <c r="T17" s="189"/>
    </row>
    <row r="18" spans="1:20" s="54" customFormat="1" ht="15">
      <c r="A18" s="192"/>
      <c r="B18" s="197"/>
      <c r="C18" s="316"/>
      <c r="D18" s="323"/>
      <c r="E18" s="189"/>
      <c r="F18" s="189"/>
      <c r="G18" s="197"/>
      <c r="H18" s="197"/>
      <c r="I18" s="197"/>
      <c r="J18" s="193"/>
      <c r="K18" s="189"/>
      <c r="L18" s="189"/>
      <c r="M18" s="189"/>
      <c r="N18" s="189"/>
      <c r="O18" s="189"/>
      <c r="P18" s="189"/>
      <c r="Q18" s="189"/>
      <c r="R18" s="197"/>
      <c r="S18" s="316"/>
      <c r="T18" s="189"/>
    </row>
    <row r="19" spans="1:20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</row>
    <row r="20" spans="1:20" s="54" customFormat="1" ht="15">
      <c r="A20" s="192"/>
      <c r="B20" s="189"/>
      <c r="C20" s="316"/>
      <c r="D20" s="316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316"/>
      <c r="T20" s="189"/>
    </row>
    <row r="21" spans="1:20" s="54" customFormat="1" ht="15">
      <c r="A21" s="192"/>
      <c r="B21" s="189"/>
      <c r="C21" s="316"/>
      <c r="D21" s="316"/>
      <c r="E21" s="189"/>
      <c r="F21" s="189"/>
      <c r="G21" s="189"/>
      <c r="H21" s="189"/>
      <c r="I21" s="189"/>
      <c r="J21" s="193"/>
      <c r="K21" s="189"/>
      <c r="L21" s="189"/>
      <c r="M21" s="189"/>
      <c r="N21" s="189"/>
      <c r="O21" s="189"/>
      <c r="P21" s="189"/>
      <c r="Q21" s="189"/>
      <c r="R21" s="189"/>
      <c r="S21" s="316"/>
      <c r="T21" s="189"/>
    </row>
    <row r="23" spans="1:2" ht="15">
      <c r="A23" s="182"/>
      <c r="B23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zoomScale="85" zoomScaleNormal="85" zoomScalePageLayoutView="0" workbookViewId="0" topLeftCell="A3">
      <selection activeCell="L14" sqref="L14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</cols>
  <sheetData>
    <row r="2" ht="18.75">
      <c r="B2" s="126" t="s">
        <v>725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15">
      <c r="A7" s="171">
        <v>1</v>
      </c>
      <c r="B7" s="181" t="s">
        <v>726</v>
      </c>
      <c r="C7" s="88">
        <f>C14+C15</f>
        <v>5204</v>
      </c>
      <c r="D7" s="88">
        <f>F14+F15</f>
        <v>4891760</v>
      </c>
      <c r="E7" s="88">
        <v>808202</v>
      </c>
      <c r="F7" s="88">
        <v>45000</v>
      </c>
      <c r="G7" s="88">
        <v>112635</v>
      </c>
      <c r="H7" s="88">
        <v>134869</v>
      </c>
      <c r="I7" s="88">
        <v>51025</v>
      </c>
      <c r="J7" s="88">
        <v>9073</v>
      </c>
      <c r="K7" s="88">
        <v>397982</v>
      </c>
      <c r="L7" s="88">
        <v>57618</v>
      </c>
      <c r="M7" s="377">
        <v>54</v>
      </c>
      <c r="N7" s="172"/>
    </row>
    <row r="8" spans="1:14" ht="15">
      <c r="A8" s="45"/>
      <c r="B8" s="32"/>
      <c r="C8" s="46"/>
      <c r="D8" s="349"/>
      <c r="E8" s="46"/>
      <c r="F8" s="349"/>
      <c r="G8" s="349"/>
      <c r="H8" s="349"/>
      <c r="I8" s="349"/>
      <c r="J8" s="349"/>
      <c r="K8" s="349"/>
      <c r="L8" s="349"/>
      <c r="M8" s="46"/>
      <c r="N8" s="23"/>
    </row>
    <row r="9" spans="1:14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  <c r="M9" s="34"/>
      <c r="N9" s="23"/>
    </row>
    <row r="10" spans="1:14" ht="15">
      <c r="A10" s="25"/>
      <c r="B10" s="25"/>
      <c r="C10" s="25"/>
      <c r="D10" s="25"/>
      <c r="E10" s="25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5"/>
      <c r="B11" s="24" t="s">
        <v>200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49"/>
      <c r="L11" s="49"/>
      <c r="M11" s="49"/>
    </row>
    <row r="13" spans="1:13" s="173" customFormat="1" ht="72">
      <c r="A13" s="29"/>
      <c r="B13" s="555" t="s">
        <v>461</v>
      </c>
      <c r="C13" s="29" t="s">
        <v>202</v>
      </c>
      <c r="D13" s="36" t="s">
        <v>203</v>
      </c>
      <c r="E13" s="174" t="s">
        <v>462</v>
      </c>
      <c r="F13" s="175" t="s">
        <v>463</v>
      </c>
      <c r="G13" s="36" t="s">
        <v>134</v>
      </c>
      <c r="H13" s="402"/>
      <c r="I13" s="38"/>
      <c r="J13" s="29" t="s">
        <v>464</v>
      </c>
      <c r="K13" s="36" t="s">
        <v>465</v>
      </c>
      <c r="L13" s="38"/>
      <c r="M13" s="38"/>
    </row>
    <row r="14" spans="1:13" s="227" customFormat="1" ht="28.5">
      <c r="A14" s="217">
        <v>1</v>
      </c>
      <c r="B14" s="30" t="s">
        <v>727</v>
      </c>
      <c r="C14" s="350">
        <v>4181</v>
      </c>
      <c r="D14" s="131">
        <v>2007</v>
      </c>
      <c r="E14" s="345"/>
      <c r="F14" s="351">
        <v>3930140</v>
      </c>
      <c r="G14" s="339">
        <v>565728</v>
      </c>
      <c r="H14" s="455"/>
      <c r="I14" s="339"/>
      <c r="J14" s="217" t="s">
        <v>719</v>
      </c>
      <c r="K14" s="226">
        <v>3450</v>
      </c>
      <c r="L14" s="310"/>
      <c r="M14" s="310"/>
    </row>
    <row r="15" spans="1:13" s="227" customFormat="1" ht="28.5">
      <c r="A15" s="217" t="s">
        <v>560</v>
      </c>
      <c r="B15" s="30" t="s">
        <v>728</v>
      </c>
      <c r="C15" s="350">
        <v>1023</v>
      </c>
      <c r="D15" s="131">
        <v>2007</v>
      </c>
      <c r="E15" s="345"/>
      <c r="F15" s="351">
        <v>961620</v>
      </c>
      <c r="G15" s="339">
        <v>137376</v>
      </c>
      <c r="H15" s="455"/>
      <c r="I15" s="310"/>
      <c r="J15" s="130"/>
      <c r="K15" s="131"/>
      <c r="L15" s="310"/>
      <c r="M15" s="310"/>
    </row>
    <row r="16" spans="1:13" ht="29.25">
      <c r="A16" s="326" t="s">
        <v>625</v>
      </c>
      <c r="B16" s="31" t="s">
        <v>729</v>
      </c>
      <c r="C16" s="206">
        <v>4200</v>
      </c>
      <c r="D16" s="215">
        <v>2007</v>
      </c>
      <c r="E16" s="352"/>
      <c r="F16" s="354">
        <v>105230</v>
      </c>
      <c r="G16" s="215">
        <v>0</v>
      </c>
      <c r="H16" s="544"/>
      <c r="I16" s="49"/>
      <c r="J16" s="29"/>
      <c r="K16" s="36"/>
      <c r="L16" s="49"/>
      <c r="M16" s="49"/>
    </row>
    <row r="17" spans="1:13" ht="29.25">
      <c r="A17" s="326" t="s">
        <v>626</v>
      </c>
      <c r="B17" s="31" t="s">
        <v>730</v>
      </c>
      <c r="C17" s="206">
        <v>266</v>
      </c>
      <c r="D17" s="215">
        <v>2011</v>
      </c>
      <c r="E17" s="352"/>
      <c r="F17" s="354">
        <v>10016</v>
      </c>
      <c r="G17" s="215">
        <v>0</v>
      </c>
      <c r="H17" s="544"/>
      <c r="I17" s="49"/>
      <c r="J17" s="29"/>
      <c r="K17" s="36"/>
      <c r="L17" s="49"/>
      <c r="M17" s="49"/>
    </row>
    <row r="18" spans="2:8" s="341" customFormat="1" ht="15">
      <c r="B18" s="342"/>
      <c r="G18" s="343"/>
      <c r="H18" s="744"/>
    </row>
    <row r="19" spans="2:14" s="54" customFormat="1" ht="15" customHeight="1" thickBot="1">
      <c r="B19" s="162"/>
      <c r="C19" s="163"/>
      <c r="D19" s="162"/>
      <c r="G19" s="162"/>
      <c r="H19" s="162"/>
      <c r="I19" s="162"/>
      <c r="J19" s="162"/>
      <c r="K19" s="164"/>
      <c r="L19" s="165"/>
      <c r="M19" s="165"/>
      <c r="N19" s="166"/>
    </row>
    <row r="20" spans="1:29" s="132" customFormat="1" ht="15" customHeight="1" thickBot="1">
      <c r="A20" s="798"/>
      <c r="B20" s="800" t="s">
        <v>474</v>
      </c>
      <c r="C20" s="802" t="s">
        <v>139</v>
      </c>
      <c r="D20" s="803"/>
      <c r="E20" s="777"/>
      <c r="F20" s="777"/>
      <c r="G20" s="777"/>
      <c r="H20" s="777"/>
      <c r="I20" s="777"/>
      <c r="J20" s="777"/>
      <c r="K20" s="777"/>
      <c r="L20" s="778"/>
      <c r="M20" s="778"/>
      <c r="N20" s="778"/>
      <c r="O20" s="777"/>
      <c r="P20" s="777"/>
      <c r="Q20" s="777"/>
      <c r="R20" s="778"/>
      <c r="S20" s="133"/>
      <c r="T20" s="133"/>
      <c r="U20" s="134"/>
      <c r="V20" s="780" t="s">
        <v>140</v>
      </c>
      <c r="W20" s="781"/>
      <c r="X20" s="781"/>
      <c r="Y20" s="781"/>
      <c r="Z20" s="781"/>
      <c r="AA20" s="782"/>
      <c r="AB20" s="135"/>
      <c r="AC20" s="135"/>
    </row>
    <row r="21" spans="1:29" s="136" customFormat="1" ht="116.25" thickBot="1" thickTop="1">
      <c r="A21" s="799"/>
      <c r="B21" s="801"/>
      <c r="C21" s="783" t="s">
        <v>142</v>
      </c>
      <c r="D21" s="784"/>
      <c r="E21" s="785"/>
      <c r="F21" s="786" t="s">
        <v>144</v>
      </c>
      <c r="G21" s="787"/>
      <c r="H21" s="788"/>
      <c r="I21" s="789" t="s">
        <v>476</v>
      </c>
      <c r="J21" s="790"/>
      <c r="K21" s="791"/>
      <c r="L21" s="792" t="s">
        <v>485</v>
      </c>
      <c r="M21" s="793"/>
      <c r="N21" s="794"/>
      <c r="O21" s="795" t="s">
        <v>475</v>
      </c>
      <c r="P21" s="796"/>
      <c r="Q21" s="797"/>
      <c r="R21" s="137" t="s">
        <v>146</v>
      </c>
      <c r="S21" s="138" t="s">
        <v>477</v>
      </c>
      <c r="T21" s="139" t="s">
        <v>478</v>
      </c>
      <c r="U21" s="140" t="s">
        <v>692</v>
      </c>
      <c r="V21" s="141" t="s">
        <v>578</v>
      </c>
      <c r="W21" s="142" t="s">
        <v>148</v>
      </c>
      <c r="X21" s="142" t="s">
        <v>149</v>
      </c>
      <c r="Y21" s="142" t="s">
        <v>479</v>
      </c>
      <c r="Z21" s="142" t="s">
        <v>211</v>
      </c>
      <c r="AA21" s="143" t="s">
        <v>480</v>
      </c>
      <c r="AB21" s="144"/>
      <c r="AC21" s="144"/>
    </row>
    <row r="22" spans="1:29" s="132" customFormat="1" ht="15.75" thickBot="1">
      <c r="A22" s="145"/>
      <c r="B22" s="280" t="s">
        <v>481</v>
      </c>
      <c r="C22" s="147" t="s">
        <v>151</v>
      </c>
      <c r="D22" s="148" t="s">
        <v>171</v>
      </c>
      <c r="E22" s="148" t="s">
        <v>482</v>
      </c>
      <c r="F22" s="147" t="s">
        <v>151</v>
      </c>
      <c r="G22" s="148" t="s">
        <v>171</v>
      </c>
      <c r="H22" s="170" t="s">
        <v>482</v>
      </c>
      <c r="I22" s="149" t="s">
        <v>151</v>
      </c>
      <c r="J22" s="150" t="s">
        <v>171</v>
      </c>
      <c r="K22" s="151" t="s">
        <v>482</v>
      </c>
      <c r="L22" s="147" t="s">
        <v>151</v>
      </c>
      <c r="M22" s="134" t="s">
        <v>171</v>
      </c>
      <c r="N22" s="151" t="s">
        <v>482</v>
      </c>
      <c r="O22" s="147" t="s">
        <v>151</v>
      </c>
      <c r="P22" s="134" t="s">
        <v>171</v>
      </c>
      <c r="Q22" s="151" t="s">
        <v>482</v>
      </c>
      <c r="R22" s="150" t="s">
        <v>151</v>
      </c>
      <c r="S22" s="152" t="s">
        <v>151</v>
      </c>
      <c r="T22" s="153" t="s">
        <v>171</v>
      </c>
      <c r="U22" s="148" t="s">
        <v>482</v>
      </c>
      <c r="V22" s="282"/>
      <c r="W22" s="134"/>
      <c r="X22" s="282"/>
      <c r="Y22" s="134"/>
      <c r="Z22" s="282"/>
      <c r="AA22" s="283" t="s">
        <v>731</v>
      </c>
      <c r="AB22" s="135"/>
      <c r="AC22" s="135"/>
    </row>
    <row r="23" spans="1:27" s="239" customFormat="1" ht="28.5">
      <c r="A23" s="279" t="s">
        <v>488</v>
      </c>
      <c r="B23" s="30" t="s">
        <v>727</v>
      </c>
      <c r="C23" s="443">
        <v>9000</v>
      </c>
      <c r="D23" s="443">
        <v>4000</v>
      </c>
      <c r="E23" s="267">
        <v>0</v>
      </c>
      <c r="F23" s="444">
        <v>6000</v>
      </c>
      <c r="G23" s="444">
        <v>4000</v>
      </c>
      <c r="H23" s="267">
        <v>0</v>
      </c>
      <c r="I23" s="444">
        <v>9000</v>
      </c>
      <c r="J23" s="444">
        <v>4000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0</v>
      </c>
      <c r="Q23" s="290">
        <v>0</v>
      </c>
      <c r="R23" s="547">
        <v>4000</v>
      </c>
      <c r="S23" s="267">
        <v>0</v>
      </c>
      <c r="T23" s="290">
        <v>0</v>
      </c>
      <c r="U23" s="340">
        <v>0</v>
      </c>
      <c r="V23" s="444">
        <v>10000</v>
      </c>
      <c r="W23" s="266">
        <v>0</v>
      </c>
      <c r="X23" s="267">
        <v>0</v>
      </c>
      <c r="Y23" s="267">
        <v>0</v>
      </c>
      <c r="Z23" s="267">
        <v>0</v>
      </c>
      <c r="AA23" s="465">
        <v>2000</v>
      </c>
    </row>
    <row r="24" spans="1:27" s="229" customFormat="1" ht="28.5">
      <c r="A24" s="217" t="s">
        <v>560</v>
      </c>
      <c r="B24" s="30" t="s">
        <v>728</v>
      </c>
      <c r="C24" s="443">
        <v>3000</v>
      </c>
      <c r="D24" s="443">
        <v>2000</v>
      </c>
      <c r="E24" s="267">
        <v>0</v>
      </c>
      <c r="F24" s="463">
        <v>3000</v>
      </c>
      <c r="G24" s="463">
        <v>2000</v>
      </c>
      <c r="H24" s="272">
        <v>0</v>
      </c>
      <c r="I24" s="463">
        <v>3000</v>
      </c>
      <c r="J24" s="463">
        <v>2000</v>
      </c>
      <c r="K24" s="272">
        <v>0</v>
      </c>
      <c r="L24" s="272">
        <v>0</v>
      </c>
      <c r="M24" s="272">
        <v>0</v>
      </c>
      <c r="N24" s="272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340">
        <v>0</v>
      </c>
      <c r="V24" s="466">
        <v>4000</v>
      </c>
      <c r="W24" s="291">
        <v>0</v>
      </c>
      <c r="X24" s="291">
        <v>0</v>
      </c>
      <c r="Y24" s="291">
        <v>0</v>
      </c>
      <c r="Z24" s="291">
        <v>0</v>
      </c>
      <c r="AA24" s="548">
        <v>1000</v>
      </c>
    </row>
    <row r="25" spans="1:27" s="276" customFormat="1" ht="28.5">
      <c r="A25" s="277">
        <v>3</v>
      </c>
      <c r="B25" s="30" t="s">
        <v>729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340">
        <v>0</v>
      </c>
      <c r="V25" s="240">
        <v>0</v>
      </c>
      <c r="W25" s="240">
        <v>0</v>
      </c>
      <c r="X25" s="240">
        <v>0</v>
      </c>
      <c r="Y25" s="240">
        <v>0</v>
      </c>
      <c r="Z25" s="240">
        <v>0</v>
      </c>
      <c r="AA25" s="240">
        <v>0</v>
      </c>
    </row>
    <row r="26" spans="1:27" s="330" customFormat="1" ht="28.5">
      <c r="A26" s="355">
        <v>4</v>
      </c>
      <c r="B26" s="31" t="s">
        <v>730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340">
        <v>0</v>
      </c>
      <c r="V26" s="240">
        <v>0</v>
      </c>
      <c r="W26" s="240">
        <v>0</v>
      </c>
      <c r="X26" s="240">
        <v>0</v>
      </c>
      <c r="Y26" s="240">
        <v>0</v>
      </c>
      <c r="Z26" s="240">
        <v>0</v>
      </c>
      <c r="AA26" s="240">
        <v>0</v>
      </c>
    </row>
    <row r="27" spans="2:14" s="54" customFormat="1" ht="37.5" customHeight="1"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2:14" s="54" customFormat="1" ht="37.5" customHeight="1"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9"/>
    </row>
    <row r="29" spans="2:14" s="54" customFormat="1" ht="37.5" customHeight="1"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9"/>
    </row>
    <row r="30" spans="2:14" s="54" customFormat="1" ht="37.5" customHeight="1"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2:14" s="54" customFormat="1" ht="37.5" customHeight="1">
      <c r="B31" s="168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  <row r="44" s="54" customFormat="1" ht="15"/>
    <row r="45" s="54" customFormat="1" ht="15"/>
  </sheetData>
  <sheetProtection/>
  <mergeCells count="11">
    <mergeCell ref="B5:B6"/>
    <mergeCell ref="C5:D5"/>
    <mergeCell ref="A20:A21"/>
    <mergeCell ref="B20:B21"/>
    <mergeCell ref="C20:R20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1:2" ht="18.75">
      <c r="A1" s="356"/>
      <c r="B1" s="357" t="s">
        <v>769</v>
      </c>
    </row>
    <row r="2" ht="15.75" thickBot="1"/>
    <row r="3" spans="1:21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  <c r="U3" s="359" t="s">
        <v>339</v>
      </c>
    </row>
    <row r="4" spans="1:21" s="244" customFormat="1" ht="153">
      <c r="A4" s="241">
        <v>1</v>
      </c>
      <c r="B4" s="362" t="s">
        <v>770</v>
      </c>
      <c r="C4" s="358" t="s">
        <v>580</v>
      </c>
      <c r="D4" s="358" t="s">
        <v>771</v>
      </c>
      <c r="E4" s="362"/>
      <c r="F4" s="362" t="s">
        <v>495</v>
      </c>
      <c r="G4" s="362" t="s">
        <v>734</v>
      </c>
      <c r="H4" s="362"/>
      <c r="I4" s="362" t="s">
        <v>772</v>
      </c>
      <c r="J4" s="363">
        <v>42474</v>
      </c>
      <c r="K4" s="362" t="s">
        <v>345</v>
      </c>
      <c r="L4" s="358" t="s">
        <v>497</v>
      </c>
      <c r="M4" s="242" t="s">
        <v>498</v>
      </c>
      <c r="N4" s="242" t="s">
        <v>498</v>
      </c>
      <c r="O4" s="242" t="s">
        <v>498</v>
      </c>
      <c r="P4" s="242" t="s">
        <v>348</v>
      </c>
      <c r="Q4" s="243" t="s">
        <v>1026</v>
      </c>
      <c r="R4" s="242" t="s">
        <v>498</v>
      </c>
      <c r="S4" s="243" t="s">
        <v>738</v>
      </c>
      <c r="T4" s="242" t="s">
        <v>495</v>
      </c>
      <c r="U4" s="361" t="s">
        <v>765</v>
      </c>
    </row>
    <row r="5" spans="1:21" s="324" customFormat="1" ht="153">
      <c r="A5" s="245">
        <v>2</v>
      </c>
      <c r="B5" s="246" t="s">
        <v>773</v>
      </c>
      <c r="C5" s="322" t="s">
        <v>580</v>
      </c>
      <c r="D5" s="322" t="s">
        <v>774</v>
      </c>
      <c r="E5" s="246"/>
      <c r="F5" s="246" t="s">
        <v>495</v>
      </c>
      <c r="G5" s="246" t="s">
        <v>752</v>
      </c>
      <c r="H5" s="246"/>
      <c r="I5" s="246" t="s">
        <v>775</v>
      </c>
      <c r="J5" s="161">
        <v>12113</v>
      </c>
      <c r="K5" s="246" t="s">
        <v>562</v>
      </c>
      <c r="L5" s="246" t="s">
        <v>497</v>
      </c>
      <c r="M5" s="242" t="s">
        <v>498</v>
      </c>
      <c r="N5" s="242" t="s">
        <v>498</v>
      </c>
      <c r="O5" s="242" t="s">
        <v>498</v>
      </c>
      <c r="P5" s="242" t="s">
        <v>348</v>
      </c>
      <c r="Q5" s="243" t="s">
        <v>1027</v>
      </c>
      <c r="R5" s="242" t="s">
        <v>498</v>
      </c>
      <c r="S5" s="243" t="s">
        <v>776</v>
      </c>
      <c r="T5" s="242" t="s">
        <v>495</v>
      </c>
      <c r="U5" s="361" t="s">
        <v>765</v>
      </c>
    </row>
    <row r="6" spans="1:20" s="54" customFormat="1" ht="15">
      <c r="A6" s="192"/>
      <c r="B6" s="189"/>
      <c r="C6" s="316"/>
      <c r="D6" s="316"/>
      <c r="E6" s="189"/>
      <c r="F6" s="189"/>
      <c r="G6" s="189"/>
      <c r="H6" s="189"/>
      <c r="I6" s="189"/>
      <c r="J6" s="193"/>
      <c r="K6" s="189"/>
      <c r="L6" s="189"/>
      <c r="M6" s="189"/>
      <c r="N6" s="189"/>
      <c r="O6" s="189"/>
      <c r="P6" s="189"/>
      <c r="Q6" s="189"/>
      <c r="R6" s="189"/>
      <c r="S6" s="316"/>
      <c r="T6" s="189"/>
    </row>
    <row r="7" spans="1:20" s="54" customFormat="1" ht="15">
      <c r="A7" s="192"/>
      <c r="B7" s="189"/>
      <c r="C7" s="316"/>
      <c r="D7" s="316"/>
      <c r="E7" s="189"/>
      <c r="F7" s="189"/>
      <c r="G7" s="189"/>
      <c r="H7" s="189"/>
      <c r="I7" s="189"/>
      <c r="J7" s="193"/>
      <c r="K7" s="189"/>
      <c r="L7" s="189"/>
      <c r="M7" s="189"/>
      <c r="N7" s="189"/>
      <c r="O7" s="189"/>
      <c r="P7" s="189"/>
      <c r="Q7" s="189"/>
      <c r="R7" s="189"/>
      <c r="S7" s="316"/>
      <c r="T7" s="189"/>
    </row>
    <row r="8" spans="1:20" s="54" customFormat="1" ht="15">
      <c r="A8" s="194"/>
      <c r="B8" s="190"/>
      <c r="C8" s="317"/>
      <c r="D8" s="317"/>
      <c r="E8" s="190"/>
      <c r="F8" s="190"/>
      <c r="G8" s="190"/>
      <c r="H8" s="190"/>
      <c r="I8" s="190"/>
      <c r="J8" s="195"/>
      <c r="K8" s="190"/>
      <c r="L8" s="190"/>
      <c r="M8" s="190"/>
      <c r="N8" s="190"/>
      <c r="O8" s="190"/>
      <c r="P8" s="190"/>
      <c r="Q8" s="190"/>
      <c r="R8" s="190"/>
      <c r="S8" s="317"/>
      <c r="T8" s="190"/>
    </row>
    <row r="9" spans="1:20" s="54" customFormat="1" ht="15">
      <c r="A9" s="192"/>
      <c r="B9" s="189"/>
      <c r="C9" s="316"/>
      <c r="D9" s="316"/>
      <c r="E9" s="189"/>
      <c r="F9" s="189"/>
      <c r="G9" s="189"/>
      <c r="H9" s="189"/>
      <c r="I9" s="189"/>
      <c r="J9" s="193"/>
      <c r="K9" s="189"/>
      <c r="L9" s="189"/>
      <c r="M9" s="189"/>
      <c r="N9" s="189"/>
      <c r="O9" s="189"/>
      <c r="P9" s="189"/>
      <c r="Q9" s="189"/>
      <c r="R9" s="189"/>
      <c r="S9" s="316"/>
      <c r="T9" s="189"/>
    </row>
    <row r="10" spans="1:20" s="54" customFormat="1" ht="15">
      <c r="A10" s="192"/>
      <c r="B10" s="189"/>
      <c r="C10" s="316"/>
      <c r="D10" s="316"/>
      <c r="E10" s="189"/>
      <c r="F10" s="189"/>
      <c r="G10" s="189"/>
      <c r="H10" s="189"/>
      <c r="I10" s="189"/>
      <c r="J10" s="193"/>
      <c r="K10" s="189"/>
      <c r="L10" s="189"/>
      <c r="M10" s="189"/>
      <c r="N10" s="189"/>
      <c r="O10" s="189"/>
      <c r="P10" s="189"/>
      <c r="Q10" s="189"/>
      <c r="R10" s="189"/>
      <c r="S10" s="316"/>
      <c r="T10" s="189"/>
    </row>
    <row r="11" spans="1:20" s="54" customFormat="1" ht="15">
      <c r="A11" s="192"/>
      <c r="B11" s="189"/>
      <c r="C11" s="316"/>
      <c r="D11" s="316"/>
      <c r="E11" s="189"/>
      <c r="F11" s="189"/>
      <c r="G11" s="189"/>
      <c r="H11" s="189"/>
      <c r="I11" s="189"/>
      <c r="J11" s="193"/>
      <c r="K11" s="189"/>
      <c r="L11" s="189"/>
      <c r="M11" s="189"/>
      <c r="N11" s="189"/>
      <c r="O11" s="189"/>
      <c r="P11" s="189"/>
      <c r="Q11" s="189"/>
      <c r="R11" s="189"/>
      <c r="S11" s="316"/>
      <c r="T11" s="189"/>
    </row>
    <row r="12" spans="1:20" s="54" customFormat="1" ht="15">
      <c r="A12" s="192"/>
      <c r="B12" s="189"/>
      <c r="C12" s="316"/>
      <c r="D12" s="316"/>
      <c r="E12" s="189"/>
      <c r="F12" s="189"/>
      <c r="G12" s="189"/>
      <c r="H12" s="189"/>
      <c r="I12" s="189"/>
      <c r="J12" s="193"/>
      <c r="K12" s="189"/>
      <c r="L12" s="189"/>
      <c r="M12" s="189"/>
      <c r="N12" s="189"/>
      <c r="O12" s="189"/>
      <c r="P12" s="189"/>
      <c r="Q12" s="189"/>
      <c r="R12" s="189"/>
      <c r="S12" s="316"/>
      <c r="T12" s="189"/>
    </row>
    <row r="13" spans="1:20" s="54" customFormat="1" ht="15">
      <c r="A13" s="192"/>
      <c r="B13" s="189"/>
      <c r="C13" s="316"/>
      <c r="D13" s="316"/>
      <c r="E13" s="189"/>
      <c r="F13" s="189"/>
      <c r="G13" s="189"/>
      <c r="H13" s="189"/>
      <c r="I13" s="189"/>
      <c r="J13" s="193"/>
      <c r="K13" s="189"/>
      <c r="L13" s="189"/>
      <c r="M13" s="189"/>
      <c r="N13" s="189"/>
      <c r="O13" s="189"/>
      <c r="P13" s="189"/>
      <c r="Q13" s="189"/>
      <c r="R13" s="189"/>
      <c r="S13" s="316"/>
      <c r="T13" s="189"/>
    </row>
    <row r="14" spans="1:20" s="54" customFormat="1" ht="15">
      <c r="A14" s="192"/>
      <c r="B14" s="189"/>
      <c r="C14" s="316"/>
      <c r="D14" s="316"/>
      <c r="E14" s="189"/>
      <c r="F14" s="189"/>
      <c r="G14" s="189"/>
      <c r="H14" s="189"/>
      <c r="I14" s="189"/>
      <c r="J14" s="193"/>
      <c r="K14" s="189"/>
      <c r="L14" s="189"/>
      <c r="M14" s="189"/>
      <c r="N14" s="189"/>
      <c r="O14" s="189"/>
      <c r="P14" s="189"/>
      <c r="Q14" s="189"/>
      <c r="R14" s="189"/>
      <c r="S14" s="316"/>
      <c r="T14" s="189"/>
    </row>
    <row r="15" spans="1:20" s="54" customFormat="1" ht="15">
      <c r="A15" s="192"/>
      <c r="B15" s="196"/>
      <c r="C15" s="316"/>
      <c r="D15" s="316"/>
      <c r="E15" s="189"/>
      <c r="F15" s="189"/>
      <c r="G15" s="189"/>
      <c r="H15" s="189"/>
      <c r="I15" s="189"/>
      <c r="J15" s="193"/>
      <c r="K15" s="189"/>
      <c r="L15" s="189"/>
      <c r="M15" s="189"/>
      <c r="N15" s="189"/>
      <c r="O15" s="189"/>
      <c r="P15" s="189"/>
      <c r="Q15" s="189"/>
      <c r="R15" s="189"/>
      <c r="S15" s="316"/>
      <c r="T15" s="189"/>
    </row>
    <row r="16" spans="1:20" s="54" customFormat="1" ht="15">
      <c r="A16" s="192"/>
      <c r="B16" s="196"/>
      <c r="C16" s="316"/>
      <c r="D16" s="316"/>
      <c r="E16" s="189"/>
      <c r="F16" s="189"/>
      <c r="G16" s="189"/>
      <c r="H16" s="189"/>
      <c r="I16" s="189"/>
      <c r="J16" s="193"/>
      <c r="K16" s="189"/>
      <c r="L16" s="189"/>
      <c r="M16" s="189"/>
      <c r="N16" s="189"/>
      <c r="O16" s="189"/>
      <c r="P16" s="189"/>
      <c r="Q16" s="189"/>
      <c r="R16" s="189"/>
      <c r="S16" s="316"/>
      <c r="T16" s="189"/>
    </row>
    <row r="17" spans="1:20" s="54" customFormat="1" ht="15">
      <c r="A17" s="192"/>
      <c r="B17" s="189"/>
      <c r="C17" s="316"/>
      <c r="D17" s="316"/>
      <c r="E17" s="189"/>
      <c r="F17" s="189"/>
      <c r="G17" s="189"/>
      <c r="H17" s="189"/>
      <c r="I17" s="189"/>
      <c r="J17" s="193"/>
      <c r="K17" s="189"/>
      <c r="L17" s="189"/>
      <c r="M17" s="189"/>
      <c r="N17" s="189"/>
      <c r="O17" s="189"/>
      <c r="P17" s="189"/>
      <c r="Q17" s="189"/>
      <c r="R17" s="189"/>
      <c r="S17" s="316"/>
      <c r="T17" s="189"/>
    </row>
    <row r="18" spans="1:20" s="54" customFormat="1" ht="15">
      <c r="A18" s="192"/>
      <c r="B18" s="197"/>
      <c r="C18" s="316"/>
      <c r="D18" s="323"/>
      <c r="E18" s="189"/>
      <c r="F18" s="189"/>
      <c r="G18" s="197"/>
      <c r="H18" s="197"/>
      <c r="I18" s="197"/>
      <c r="J18" s="193"/>
      <c r="K18" s="189"/>
      <c r="L18" s="189"/>
      <c r="M18" s="189"/>
      <c r="N18" s="189"/>
      <c r="O18" s="189"/>
      <c r="P18" s="189"/>
      <c r="Q18" s="189"/>
      <c r="R18" s="197"/>
      <c r="S18" s="316"/>
      <c r="T18" s="189"/>
    </row>
    <row r="19" spans="1:20" s="54" customFormat="1" ht="15">
      <c r="A19" s="192"/>
      <c r="B19" s="189"/>
      <c r="C19" s="316"/>
      <c r="D19" s="316"/>
      <c r="E19" s="189"/>
      <c r="F19" s="189"/>
      <c r="G19" s="189"/>
      <c r="H19" s="189"/>
      <c r="I19" s="189"/>
      <c r="J19" s="193"/>
      <c r="K19" s="189"/>
      <c r="L19" s="189"/>
      <c r="M19" s="189"/>
      <c r="N19" s="189"/>
      <c r="O19" s="189"/>
      <c r="P19" s="189"/>
      <c r="Q19" s="189"/>
      <c r="R19" s="189"/>
      <c r="S19" s="316"/>
      <c r="T19" s="189"/>
    </row>
    <row r="20" spans="1:20" s="54" customFormat="1" ht="15">
      <c r="A20" s="192"/>
      <c r="B20" s="189"/>
      <c r="C20" s="316"/>
      <c r="D20" s="316"/>
      <c r="E20" s="189"/>
      <c r="F20" s="189"/>
      <c r="G20" s="189"/>
      <c r="H20" s="189"/>
      <c r="I20" s="189"/>
      <c r="J20" s="193"/>
      <c r="K20" s="189"/>
      <c r="L20" s="189"/>
      <c r="M20" s="189"/>
      <c r="N20" s="189"/>
      <c r="O20" s="189"/>
      <c r="P20" s="189"/>
      <c r="Q20" s="189"/>
      <c r="R20" s="189"/>
      <c r="S20" s="316"/>
      <c r="T20" s="189"/>
    </row>
    <row r="21" spans="1:20" s="54" customFormat="1" ht="15">
      <c r="A21" s="192"/>
      <c r="B21" s="189"/>
      <c r="C21" s="316"/>
      <c r="D21" s="316"/>
      <c r="E21" s="189"/>
      <c r="F21" s="189"/>
      <c r="G21" s="189"/>
      <c r="H21" s="189"/>
      <c r="I21" s="189"/>
      <c r="J21" s="193"/>
      <c r="K21" s="189"/>
      <c r="L21" s="189"/>
      <c r="M21" s="189"/>
      <c r="N21" s="189"/>
      <c r="O21" s="189"/>
      <c r="P21" s="189"/>
      <c r="Q21" s="189"/>
      <c r="R21" s="189"/>
      <c r="S21" s="316"/>
      <c r="T21" s="189"/>
    </row>
    <row r="23" spans="1:2" ht="15">
      <c r="A23" s="182"/>
      <c r="B23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85"/>
  <sheetViews>
    <sheetView zoomScale="80" zoomScaleNormal="80" zoomScalePageLayoutView="0" workbookViewId="0" topLeftCell="A33">
      <selection activeCell="B35" sqref="B35"/>
    </sheetView>
  </sheetViews>
  <sheetFormatPr defaultColWidth="9.140625" defaultRowHeight="15"/>
  <cols>
    <col min="1" max="1" width="6.140625" style="524" customWidth="1"/>
    <col min="2" max="2" width="28.140625" style="524" customWidth="1"/>
    <col min="3" max="3" width="13.8515625" style="524" customWidth="1"/>
    <col min="4" max="4" width="14.7109375" style="524" customWidth="1"/>
    <col min="5" max="5" width="15.7109375" style="524" customWidth="1"/>
    <col min="6" max="6" width="14.7109375" style="524" customWidth="1"/>
    <col min="7" max="7" width="16.7109375" style="524" customWidth="1"/>
    <col min="8" max="8" width="14.7109375" style="524" customWidth="1"/>
    <col min="9" max="9" width="12.28125" style="524" bestFit="1" customWidth="1"/>
    <col min="10" max="10" width="12.8515625" style="524" customWidth="1"/>
    <col min="11" max="11" width="13.57421875" style="524" customWidth="1"/>
    <col min="12" max="12" width="17.00390625" style="524" bestFit="1" customWidth="1"/>
    <col min="13" max="13" width="13.421875" style="524" customWidth="1"/>
    <col min="14" max="14" width="9.140625" style="524" customWidth="1"/>
    <col min="15" max="15" width="13.8515625" style="524" customWidth="1"/>
    <col min="16" max="16" width="11.8515625" style="524" customWidth="1"/>
    <col min="17" max="17" width="10.7109375" style="524" customWidth="1"/>
    <col min="18" max="18" width="12.00390625" style="570" customWidth="1"/>
    <col min="19" max="19" width="10.7109375" style="524" customWidth="1"/>
    <col min="20" max="20" width="9.8515625" style="524" customWidth="1"/>
    <col min="21" max="22" width="9.140625" style="524" customWidth="1"/>
    <col min="23" max="23" width="9.7109375" style="524" customWidth="1"/>
    <col min="24" max="24" width="9.140625" style="524" customWidth="1"/>
    <col min="25" max="25" width="9.8515625" style="524" customWidth="1"/>
    <col min="26" max="34" width="9.140625" style="524" customWidth="1"/>
    <col min="35" max="35" width="9.8515625" style="524" bestFit="1" customWidth="1"/>
    <col min="36" max="16384" width="9.140625" style="524" customWidth="1"/>
  </cols>
  <sheetData>
    <row r="1" ht="15"/>
    <row r="2" ht="18.75">
      <c r="B2" s="569" t="s">
        <v>777</v>
      </c>
    </row>
    <row r="3" ht="15"/>
    <row r="4" spans="1:14" ht="15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71"/>
      <c r="L4" s="571"/>
      <c r="M4" s="539"/>
      <c r="N4" s="572"/>
    </row>
    <row r="5" spans="1:18" s="270" customFormat="1" ht="15.75" thickBot="1">
      <c r="A5" s="517"/>
      <c r="B5" s="729" t="s">
        <v>175</v>
      </c>
      <c r="C5" s="731" t="s">
        <v>176</v>
      </c>
      <c r="D5" s="732"/>
      <c r="E5" s="345" t="s">
        <v>177</v>
      </c>
      <c r="F5" s="174" t="s">
        <v>178</v>
      </c>
      <c r="G5" s="174" t="s">
        <v>179</v>
      </c>
      <c r="H5" s="174" t="s">
        <v>180</v>
      </c>
      <c r="I5" s="518" t="s">
        <v>181</v>
      </c>
      <c r="J5" s="518" t="s">
        <v>182</v>
      </c>
      <c r="K5" s="518" t="s">
        <v>183</v>
      </c>
      <c r="L5" s="518" t="s">
        <v>456</v>
      </c>
      <c r="M5" s="519"/>
      <c r="N5" s="520"/>
      <c r="R5" s="573"/>
    </row>
    <row r="6" spans="1:15" ht="90.75" customHeight="1" thickBot="1">
      <c r="A6" s="260"/>
      <c r="B6" s="730"/>
      <c r="C6" s="521" t="s">
        <v>185</v>
      </c>
      <c r="D6" s="521" t="s">
        <v>458</v>
      </c>
      <c r="E6" s="174" t="s">
        <v>187</v>
      </c>
      <c r="F6" s="174" t="s">
        <v>188</v>
      </c>
      <c r="G6" s="174" t="s">
        <v>189</v>
      </c>
      <c r="H6" s="174" t="s">
        <v>190</v>
      </c>
      <c r="I6" s="522" t="s">
        <v>191</v>
      </c>
      <c r="J6" s="522" t="s">
        <v>192</v>
      </c>
      <c r="K6" s="522" t="s">
        <v>193</v>
      </c>
      <c r="L6" s="522" t="s">
        <v>459</v>
      </c>
      <c r="M6" s="174" t="s">
        <v>195</v>
      </c>
      <c r="N6" s="523"/>
      <c r="O6" s="716" t="s">
        <v>124</v>
      </c>
    </row>
    <row r="7" spans="1:18" s="270" customFormat="1" ht="15.75" thickBot="1">
      <c r="A7" s="574">
        <v>1</v>
      </c>
      <c r="B7" s="575" t="s">
        <v>778</v>
      </c>
      <c r="C7" s="468"/>
      <c r="D7" s="468">
        <f>F160</f>
        <v>7270870.77</v>
      </c>
      <c r="E7" s="468">
        <f>F7+G7+H7+I7+J7+K7</f>
        <v>1384950.25</v>
      </c>
      <c r="F7" s="468">
        <v>51637.7</v>
      </c>
      <c r="G7" s="468">
        <v>784413.3200000001</v>
      </c>
      <c r="H7" s="468">
        <v>271411.91</v>
      </c>
      <c r="I7" s="468">
        <v>131482.77</v>
      </c>
      <c r="J7" s="468">
        <v>39690.28</v>
      </c>
      <c r="K7" s="468">
        <v>106314.27</v>
      </c>
      <c r="L7" s="468">
        <f>SUM(F7:K7)</f>
        <v>1384950.25</v>
      </c>
      <c r="M7" s="377">
        <v>33</v>
      </c>
      <c r="N7" s="520"/>
      <c r="O7" s="717">
        <f>'OBČINA AJDOVŠČINA-RAČUNALNIKI'!E104</f>
        <v>117791.06</v>
      </c>
      <c r="R7" s="573"/>
    </row>
    <row r="8" spans="1:14" ht="15">
      <c r="A8" s="530"/>
      <c r="B8" s="531"/>
      <c r="C8" s="533"/>
      <c r="D8" s="533"/>
      <c r="E8" s="533"/>
      <c r="F8" s="699"/>
      <c r="G8" s="699"/>
      <c r="H8" s="699"/>
      <c r="I8" s="699"/>
      <c r="J8" s="699"/>
      <c r="K8" s="699"/>
      <c r="L8" s="533"/>
      <c r="M8" s="534"/>
      <c r="N8" s="523"/>
    </row>
    <row r="9" spans="1:14" ht="15">
      <c r="A9" s="535"/>
      <c r="B9" s="535"/>
      <c r="C9" s="535"/>
      <c r="D9" s="535"/>
      <c r="E9" s="536"/>
      <c r="F9" s="535"/>
      <c r="G9" s="535"/>
      <c r="H9" s="535"/>
      <c r="I9" s="535"/>
      <c r="J9" s="535"/>
      <c r="K9" s="537"/>
      <c r="L9" s="537"/>
      <c r="M9" s="538"/>
      <c r="N9" s="523"/>
    </row>
    <row r="10" spans="1:14" ht="15">
      <c r="A10" s="539"/>
      <c r="B10" s="539"/>
      <c r="C10" s="539"/>
      <c r="D10" s="539"/>
      <c r="E10" s="540"/>
      <c r="F10" s="539"/>
      <c r="G10" s="535"/>
      <c r="H10" s="535"/>
      <c r="I10" s="535"/>
      <c r="J10" s="535"/>
      <c r="K10" s="537"/>
      <c r="L10" s="537"/>
      <c r="M10" s="535"/>
      <c r="N10" s="523"/>
    </row>
    <row r="11" spans="1:13" ht="15">
      <c r="A11" s="539"/>
      <c r="B11" s="745"/>
      <c r="C11" s="539"/>
      <c r="D11" s="539"/>
      <c r="E11" s="539"/>
      <c r="F11" s="539"/>
      <c r="G11" s="535"/>
      <c r="H11" s="535"/>
      <c r="I11" s="535"/>
      <c r="J11" s="542" t="s">
        <v>460</v>
      </c>
      <c r="K11" s="535"/>
      <c r="L11" s="535"/>
      <c r="M11" s="535"/>
    </row>
    <row r="12" ht="15"/>
    <row r="13" spans="1:13" ht="28.5">
      <c r="A13" s="535"/>
      <c r="B13" s="535"/>
      <c r="C13" s="535"/>
      <c r="D13" s="364"/>
      <c r="E13" s="364"/>
      <c r="F13" s="578"/>
      <c r="G13" s="722"/>
      <c r="H13" s="535"/>
      <c r="I13" s="535"/>
      <c r="J13" s="534" t="s">
        <v>464</v>
      </c>
      <c r="K13" s="174" t="s">
        <v>465</v>
      </c>
      <c r="L13" s="535"/>
      <c r="M13" s="535"/>
    </row>
    <row r="14" spans="1:11" ht="15">
      <c r="A14" s="199"/>
      <c r="B14" s="199"/>
      <c r="C14" s="199"/>
      <c r="D14" s="199"/>
      <c r="E14" s="199"/>
      <c r="F14" s="199"/>
      <c r="G14" s="199"/>
      <c r="J14" s="473"/>
      <c r="K14" s="473"/>
    </row>
    <row r="15" spans="2:18" s="199" customFormat="1" ht="15">
      <c r="B15" s="541" t="s">
        <v>200</v>
      </c>
      <c r="R15" s="546"/>
    </row>
    <row r="16" s="199" customFormat="1" ht="15.75" thickBot="1">
      <c r="R16" s="546"/>
    </row>
    <row r="17" spans="1:32" s="582" customFormat="1" ht="15" customHeight="1" thickBot="1">
      <c r="A17" s="808"/>
      <c r="B17" s="812" t="s">
        <v>474</v>
      </c>
      <c r="C17" s="810" t="s">
        <v>779</v>
      </c>
      <c r="D17" s="810" t="s">
        <v>780</v>
      </c>
      <c r="E17" s="579"/>
      <c r="F17" s="810" t="s">
        <v>781</v>
      </c>
      <c r="G17" s="448" t="s">
        <v>128</v>
      </c>
      <c r="H17" s="410" t="s">
        <v>139</v>
      </c>
      <c r="I17" s="411"/>
      <c r="J17" s="412"/>
      <c r="K17" s="412"/>
      <c r="L17" s="412"/>
      <c r="M17" s="412"/>
      <c r="N17" s="412"/>
      <c r="O17" s="412"/>
      <c r="P17" s="412"/>
      <c r="Q17" s="413"/>
      <c r="R17" s="413"/>
      <c r="S17" s="413"/>
      <c r="T17" s="412"/>
      <c r="U17" s="412"/>
      <c r="V17" s="412"/>
      <c r="W17" s="413"/>
      <c r="X17" s="580"/>
      <c r="Y17" s="580"/>
      <c r="Z17" s="581"/>
      <c r="AA17" s="414" t="s">
        <v>140</v>
      </c>
      <c r="AB17" s="415"/>
      <c r="AC17" s="415"/>
      <c r="AD17" s="415"/>
      <c r="AE17" s="415"/>
      <c r="AF17" s="416"/>
    </row>
    <row r="18" spans="1:32" s="591" customFormat="1" ht="154.5" thickBot="1" thickTop="1">
      <c r="A18" s="809"/>
      <c r="B18" s="813"/>
      <c r="C18" s="811"/>
      <c r="D18" s="811"/>
      <c r="E18" s="583" t="s">
        <v>782</v>
      </c>
      <c r="F18" s="811"/>
      <c r="G18" s="449"/>
      <c r="H18" s="417" t="s">
        <v>142</v>
      </c>
      <c r="I18" s="353"/>
      <c r="J18" s="320"/>
      <c r="K18" s="321" t="s">
        <v>144</v>
      </c>
      <c r="L18" s="285"/>
      <c r="M18" s="286"/>
      <c r="N18" s="287" t="s">
        <v>476</v>
      </c>
      <c r="O18" s="288"/>
      <c r="P18" s="289"/>
      <c r="Q18" s="257" t="s">
        <v>485</v>
      </c>
      <c r="R18" s="225"/>
      <c r="S18" s="804"/>
      <c r="T18" s="805" t="s">
        <v>475</v>
      </c>
      <c r="U18" s="806"/>
      <c r="V18" s="807"/>
      <c r="W18" s="584" t="s">
        <v>146</v>
      </c>
      <c r="X18" s="585" t="s">
        <v>477</v>
      </c>
      <c r="Y18" s="586" t="s">
        <v>478</v>
      </c>
      <c r="Z18" s="587" t="s">
        <v>692</v>
      </c>
      <c r="AA18" s="588" t="s">
        <v>578</v>
      </c>
      <c r="AB18" s="589" t="s">
        <v>148</v>
      </c>
      <c r="AC18" s="589" t="s">
        <v>149</v>
      </c>
      <c r="AD18" s="589" t="s">
        <v>479</v>
      </c>
      <c r="AE18" s="589" t="s">
        <v>211</v>
      </c>
      <c r="AF18" s="590" t="s">
        <v>480</v>
      </c>
    </row>
    <row r="19" spans="1:32" s="608" customFormat="1" ht="26.25" thickBot="1">
      <c r="A19" s="592"/>
      <c r="B19" s="593" t="s">
        <v>481</v>
      </c>
      <c r="C19" s="594"/>
      <c r="D19" s="594"/>
      <c r="E19" s="594"/>
      <c r="F19" s="594"/>
      <c r="G19" s="707"/>
      <c r="H19" s="595" t="s">
        <v>151</v>
      </c>
      <c r="I19" s="596" t="s">
        <v>171</v>
      </c>
      <c r="J19" s="596" t="s">
        <v>482</v>
      </c>
      <c r="K19" s="595" t="s">
        <v>151</v>
      </c>
      <c r="L19" s="596" t="s">
        <v>171</v>
      </c>
      <c r="M19" s="597" t="s">
        <v>482</v>
      </c>
      <c r="N19" s="598" t="s">
        <v>151</v>
      </c>
      <c r="O19" s="599" t="s">
        <v>171</v>
      </c>
      <c r="P19" s="600" t="s">
        <v>482</v>
      </c>
      <c r="Q19" s="601" t="s">
        <v>151</v>
      </c>
      <c r="R19" s="602" t="s">
        <v>171</v>
      </c>
      <c r="S19" s="600" t="s">
        <v>482</v>
      </c>
      <c r="T19" s="601" t="s">
        <v>151</v>
      </c>
      <c r="U19" s="602" t="s">
        <v>171</v>
      </c>
      <c r="V19" s="600" t="s">
        <v>482</v>
      </c>
      <c r="W19" s="599" t="s">
        <v>151</v>
      </c>
      <c r="X19" s="603" t="s">
        <v>151</v>
      </c>
      <c r="Y19" s="604" t="s">
        <v>171</v>
      </c>
      <c r="Z19" s="605" t="s">
        <v>482</v>
      </c>
      <c r="AA19" s="606"/>
      <c r="AB19" s="602"/>
      <c r="AC19" s="606"/>
      <c r="AD19" s="602"/>
      <c r="AE19" s="606"/>
      <c r="AF19" s="607" t="s">
        <v>731</v>
      </c>
    </row>
    <row r="20" spans="1:32" s="582" customFormat="1" ht="37.5" customHeight="1">
      <c r="A20" s="660" t="s">
        <v>488</v>
      </c>
      <c r="B20" s="661" t="s">
        <v>783</v>
      </c>
      <c r="C20" s="662"/>
      <c r="D20" s="662"/>
      <c r="E20" s="662"/>
      <c r="F20" s="663"/>
      <c r="G20" s="708"/>
      <c r="H20" s="609"/>
      <c r="I20" s="610"/>
      <c r="J20" s="611"/>
      <c r="K20" s="615"/>
      <c r="L20" s="610"/>
      <c r="M20" s="616"/>
      <c r="N20" s="609"/>
      <c r="O20" s="610"/>
      <c r="P20" s="611"/>
      <c r="Q20" s="615"/>
      <c r="R20" s="610"/>
      <c r="S20" s="616"/>
      <c r="T20" s="609"/>
      <c r="U20" s="610"/>
      <c r="V20" s="611"/>
      <c r="W20" s="609"/>
      <c r="X20" s="617"/>
      <c r="Y20" s="617"/>
      <c r="Z20" s="617"/>
      <c r="AA20" s="610"/>
      <c r="AB20" s="610"/>
      <c r="AC20" s="610"/>
      <c r="AD20" s="610"/>
      <c r="AE20" s="610"/>
      <c r="AF20" s="611"/>
    </row>
    <row r="21" spans="1:32" s="582" customFormat="1" ht="37.5" customHeight="1">
      <c r="A21" s="618" t="s">
        <v>568</v>
      </c>
      <c r="B21" s="566" t="s">
        <v>784</v>
      </c>
      <c r="C21" s="567">
        <v>61</v>
      </c>
      <c r="D21" s="565">
        <v>1995</v>
      </c>
      <c r="E21" s="565"/>
      <c r="F21" s="568">
        <v>30012</v>
      </c>
      <c r="G21" s="709">
        <v>2250</v>
      </c>
      <c r="H21" s="619">
        <v>0</v>
      </c>
      <c r="I21" s="620">
        <v>0</v>
      </c>
      <c r="J21" s="621">
        <v>0</v>
      </c>
      <c r="K21" s="612">
        <v>0</v>
      </c>
      <c r="L21" s="613">
        <v>0</v>
      </c>
      <c r="M21" s="614">
        <v>0</v>
      </c>
      <c r="N21" s="622">
        <v>0</v>
      </c>
      <c r="O21" s="613">
        <v>0</v>
      </c>
      <c r="P21" s="621">
        <v>0</v>
      </c>
      <c r="Q21" s="623">
        <v>0</v>
      </c>
      <c r="R21" s="620">
        <v>0</v>
      </c>
      <c r="S21" s="624">
        <v>0</v>
      </c>
      <c r="T21" s="619">
        <v>0</v>
      </c>
      <c r="U21" s="620">
        <v>0</v>
      </c>
      <c r="V21" s="625">
        <v>0</v>
      </c>
      <c r="W21" s="619">
        <v>0</v>
      </c>
      <c r="X21" s="620">
        <v>0</v>
      </c>
      <c r="Y21" s="620">
        <v>0</v>
      </c>
      <c r="Z21" s="620">
        <v>0</v>
      </c>
      <c r="AA21" s="620">
        <v>0</v>
      </c>
      <c r="AB21" s="620">
        <v>0</v>
      </c>
      <c r="AC21" s="620">
        <v>0</v>
      </c>
      <c r="AD21" s="620">
        <v>0</v>
      </c>
      <c r="AE21" s="620">
        <v>0</v>
      </c>
      <c r="AF21" s="625">
        <v>0</v>
      </c>
    </row>
    <row r="22" spans="1:32" s="582" customFormat="1" ht="37.5" customHeight="1">
      <c r="A22" s="618" t="s">
        <v>785</v>
      </c>
      <c r="B22" s="566" t="s">
        <v>786</v>
      </c>
      <c r="C22" s="567"/>
      <c r="D22" s="565"/>
      <c r="E22" s="565"/>
      <c r="F22" s="568">
        <v>20865</v>
      </c>
      <c r="G22" s="710">
        <v>0</v>
      </c>
      <c r="H22" s="619">
        <v>0</v>
      </c>
      <c r="I22" s="620">
        <v>0</v>
      </c>
      <c r="J22" s="621">
        <v>0</v>
      </c>
      <c r="K22" s="627">
        <v>5000</v>
      </c>
      <c r="L22" s="628">
        <v>3000</v>
      </c>
      <c r="M22" s="614">
        <v>0</v>
      </c>
      <c r="N22" s="629">
        <v>5000</v>
      </c>
      <c r="O22" s="628">
        <v>3000</v>
      </c>
      <c r="P22" s="621">
        <v>0</v>
      </c>
      <c r="Q22" s="623">
        <v>0</v>
      </c>
      <c r="R22" s="620">
        <v>0</v>
      </c>
      <c r="S22" s="624">
        <v>0</v>
      </c>
      <c r="T22" s="619">
        <v>0</v>
      </c>
      <c r="U22" s="620">
        <v>0</v>
      </c>
      <c r="V22" s="625">
        <v>0</v>
      </c>
      <c r="W22" s="619">
        <v>0</v>
      </c>
      <c r="X22" s="620">
        <v>0</v>
      </c>
      <c r="Y22" s="620">
        <v>0</v>
      </c>
      <c r="Z22" s="620">
        <v>0</v>
      </c>
      <c r="AA22" s="620">
        <v>100</v>
      </c>
      <c r="AB22" s="620">
        <v>0</v>
      </c>
      <c r="AC22" s="620">
        <v>0</v>
      </c>
      <c r="AD22" s="620">
        <v>0</v>
      </c>
      <c r="AE22" s="620">
        <v>0</v>
      </c>
      <c r="AF22" s="625">
        <v>1000</v>
      </c>
    </row>
    <row r="23" spans="1:32" s="582" customFormat="1" ht="37.5" customHeight="1">
      <c r="A23" s="618" t="s">
        <v>787</v>
      </c>
      <c r="B23" s="566" t="s">
        <v>788</v>
      </c>
      <c r="C23" s="567">
        <v>1500</v>
      </c>
      <c r="D23" s="565"/>
      <c r="E23" s="565"/>
      <c r="F23" s="568">
        <v>83459</v>
      </c>
      <c r="G23" s="710">
        <v>0</v>
      </c>
      <c r="H23" s="619">
        <v>0</v>
      </c>
      <c r="I23" s="620">
        <v>0</v>
      </c>
      <c r="J23" s="621">
        <v>0</v>
      </c>
      <c r="K23" s="612">
        <v>0</v>
      </c>
      <c r="L23" s="613">
        <v>0</v>
      </c>
      <c r="M23" s="614">
        <v>0</v>
      </c>
      <c r="N23" s="622">
        <v>0</v>
      </c>
      <c r="O23" s="613">
        <v>0</v>
      </c>
      <c r="P23" s="621">
        <v>0</v>
      </c>
      <c r="Q23" s="623">
        <v>0</v>
      </c>
      <c r="R23" s="620">
        <v>0</v>
      </c>
      <c r="S23" s="624">
        <v>0</v>
      </c>
      <c r="T23" s="619">
        <v>0</v>
      </c>
      <c r="U23" s="620">
        <v>0</v>
      </c>
      <c r="V23" s="625">
        <v>0</v>
      </c>
      <c r="W23" s="619">
        <v>0</v>
      </c>
      <c r="X23" s="620">
        <v>0</v>
      </c>
      <c r="Y23" s="620">
        <v>0</v>
      </c>
      <c r="Z23" s="620">
        <v>0</v>
      </c>
      <c r="AA23" s="620">
        <v>100</v>
      </c>
      <c r="AB23" s="620">
        <v>0</v>
      </c>
      <c r="AC23" s="620">
        <v>0</v>
      </c>
      <c r="AD23" s="620">
        <v>0</v>
      </c>
      <c r="AE23" s="620">
        <v>0</v>
      </c>
      <c r="AF23" s="625">
        <v>1000</v>
      </c>
    </row>
    <row r="24" spans="1:32" s="582" customFormat="1" ht="37.5" customHeight="1">
      <c r="A24" s="618" t="s">
        <v>789</v>
      </c>
      <c r="B24" s="566" t="s">
        <v>790</v>
      </c>
      <c r="C24" s="567">
        <v>60</v>
      </c>
      <c r="D24" s="565">
        <v>1880</v>
      </c>
      <c r="E24" s="565">
        <v>1993</v>
      </c>
      <c r="F24" s="568">
        <v>52800</v>
      </c>
      <c r="G24" s="710">
        <v>0</v>
      </c>
      <c r="H24" s="619">
        <v>0</v>
      </c>
      <c r="I24" s="620">
        <v>0</v>
      </c>
      <c r="J24" s="621">
        <v>0</v>
      </c>
      <c r="K24" s="612">
        <v>0</v>
      </c>
      <c r="L24" s="613">
        <v>0</v>
      </c>
      <c r="M24" s="614">
        <v>0</v>
      </c>
      <c r="N24" s="622">
        <v>0</v>
      </c>
      <c r="O24" s="613">
        <v>0</v>
      </c>
      <c r="P24" s="621">
        <v>0</v>
      </c>
      <c r="Q24" s="623">
        <v>0</v>
      </c>
      <c r="R24" s="620">
        <v>0</v>
      </c>
      <c r="S24" s="624">
        <v>0</v>
      </c>
      <c r="T24" s="619">
        <v>0</v>
      </c>
      <c r="U24" s="620">
        <v>0</v>
      </c>
      <c r="V24" s="625">
        <v>0</v>
      </c>
      <c r="W24" s="619">
        <v>0</v>
      </c>
      <c r="X24" s="620">
        <v>0</v>
      </c>
      <c r="Y24" s="620">
        <v>0</v>
      </c>
      <c r="Z24" s="620">
        <v>0</v>
      </c>
      <c r="AA24" s="620">
        <v>0</v>
      </c>
      <c r="AB24" s="620">
        <v>0</v>
      </c>
      <c r="AC24" s="620">
        <v>0</v>
      </c>
      <c r="AD24" s="620">
        <v>0</v>
      </c>
      <c r="AE24" s="620">
        <v>0</v>
      </c>
      <c r="AF24" s="625">
        <v>0</v>
      </c>
    </row>
    <row r="25" spans="1:32" s="582" customFormat="1" ht="37.5" customHeight="1">
      <c r="A25" s="618" t="s">
        <v>791</v>
      </c>
      <c r="B25" s="566" t="s">
        <v>792</v>
      </c>
      <c r="C25" s="567">
        <v>415</v>
      </c>
      <c r="D25" s="565">
        <v>1826</v>
      </c>
      <c r="E25" s="565">
        <v>2002</v>
      </c>
      <c r="F25" s="568">
        <v>406285</v>
      </c>
      <c r="G25" s="710">
        <v>0</v>
      </c>
      <c r="H25" s="619">
        <v>0</v>
      </c>
      <c r="I25" s="620">
        <v>0</v>
      </c>
      <c r="J25" s="621">
        <v>0</v>
      </c>
      <c r="K25" s="627">
        <v>5000</v>
      </c>
      <c r="L25" s="628">
        <v>3000</v>
      </c>
      <c r="M25" s="614">
        <v>0</v>
      </c>
      <c r="N25" s="629">
        <v>5000</v>
      </c>
      <c r="O25" s="628">
        <v>3000</v>
      </c>
      <c r="P25" s="621">
        <v>0</v>
      </c>
      <c r="Q25" s="623">
        <v>0</v>
      </c>
      <c r="R25" s="620">
        <v>0</v>
      </c>
      <c r="S25" s="624">
        <v>0</v>
      </c>
      <c r="T25" s="619">
        <v>0</v>
      </c>
      <c r="U25" s="620">
        <v>0</v>
      </c>
      <c r="V25" s="625">
        <v>0</v>
      </c>
      <c r="W25" s="619">
        <v>0</v>
      </c>
      <c r="X25" s="620">
        <v>0</v>
      </c>
      <c r="Y25" s="620">
        <v>0</v>
      </c>
      <c r="Z25" s="620">
        <v>0</v>
      </c>
      <c r="AA25" s="620">
        <v>100</v>
      </c>
      <c r="AB25" s="620">
        <v>0</v>
      </c>
      <c r="AC25" s="620">
        <v>0</v>
      </c>
      <c r="AD25" s="620">
        <v>0</v>
      </c>
      <c r="AE25" s="620">
        <v>0</v>
      </c>
      <c r="AF25" s="625">
        <v>1000</v>
      </c>
    </row>
    <row r="26" spans="1:32" s="582" customFormat="1" ht="37.5" customHeight="1">
      <c r="A26" s="618" t="s">
        <v>793</v>
      </c>
      <c r="B26" s="566" t="s">
        <v>1277</v>
      </c>
      <c r="C26" s="567"/>
      <c r="D26" s="565">
        <v>1920</v>
      </c>
      <c r="E26" s="565" t="s">
        <v>1278</v>
      </c>
      <c r="F26" s="568">
        <v>80000</v>
      </c>
      <c r="G26" s="710">
        <v>0</v>
      </c>
      <c r="H26" s="619">
        <v>0</v>
      </c>
      <c r="I26" s="620">
        <v>0</v>
      </c>
      <c r="J26" s="621">
        <v>0</v>
      </c>
      <c r="K26" s="627">
        <v>5000</v>
      </c>
      <c r="L26" s="628">
        <v>3000</v>
      </c>
      <c r="M26" s="614">
        <v>0</v>
      </c>
      <c r="N26" s="629">
        <v>5000</v>
      </c>
      <c r="O26" s="628">
        <v>3000</v>
      </c>
      <c r="P26" s="621">
        <v>0</v>
      </c>
      <c r="Q26" s="623">
        <v>0</v>
      </c>
      <c r="R26" s="620">
        <v>0</v>
      </c>
      <c r="S26" s="624">
        <v>0</v>
      </c>
      <c r="T26" s="619">
        <v>0</v>
      </c>
      <c r="U26" s="620">
        <v>0</v>
      </c>
      <c r="V26" s="625">
        <v>0</v>
      </c>
      <c r="W26" s="619">
        <v>0</v>
      </c>
      <c r="X26" s="620">
        <v>0</v>
      </c>
      <c r="Y26" s="620">
        <v>0</v>
      </c>
      <c r="Z26" s="620">
        <v>0</v>
      </c>
      <c r="AA26" s="620">
        <v>100</v>
      </c>
      <c r="AB26" s="620">
        <v>0</v>
      </c>
      <c r="AC26" s="620">
        <v>0</v>
      </c>
      <c r="AD26" s="620">
        <v>0</v>
      </c>
      <c r="AE26" s="620">
        <v>0</v>
      </c>
      <c r="AF26" s="625">
        <v>1000</v>
      </c>
    </row>
    <row r="27" spans="1:32" s="582" customFormat="1" ht="37.5" customHeight="1">
      <c r="A27" s="618" t="s">
        <v>794</v>
      </c>
      <c r="B27" s="566" t="s">
        <v>795</v>
      </c>
      <c r="C27" s="567">
        <v>40</v>
      </c>
      <c r="D27" s="565">
        <v>1980</v>
      </c>
      <c r="E27" s="565">
        <v>2013</v>
      </c>
      <c r="F27" s="568">
        <v>46808.19</v>
      </c>
      <c r="G27" s="709">
        <v>8780.32</v>
      </c>
      <c r="H27" s="619">
        <v>0</v>
      </c>
      <c r="I27" s="620">
        <v>0</v>
      </c>
      <c r="J27" s="621">
        <v>0</v>
      </c>
      <c r="K27" s="627">
        <v>5000</v>
      </c>
      <c r="L27" s="628">
        <v>3000</v>
      </c>
      <c r="M27" s="614">
        <v>0</v>
      </c>
      <c r="N27" s="629">
        <v>5000</v>
      </c>
      <c r="O27" s="628">
        <v>3000</v>
      </c>
      <c r="P27" s="621">
        <v>0</v>
      </c>
      <c r="Q27" s="623">
        <v>0</v>
      </c>
      <c r="R27" s="620">
        <v>0</v>
      </c>
      <c r="S27" s="624">
        <v>0</v>
      </c>
      <c r="T27" s="619">
        <v>0</v>
      </c>
      <c r="U27" s="620">
        <v>0</v>
      </c>
      <c r="V27" s="625">
        <v>0</v>
      </c>
      <c r="W27" s="619">
        <v>0</v>
      </c>
      <c r="X27" s="620">
        <v>0</v>
      </c>
      <c r="Y27" s="620">
        <v>0</v>
      </c>
      <c r="Z27" s="620">
        <v>0</v>
      </c>
      <c r="AA27" s="620">
        <v>100</v>
      </c>
      <c r="AB27" s="620">
        <v>0</v>
      </c>
      <c r="AC27" s="620">
        <v>0</v>
      </c>
      <c r="AD27" s="620">
        <v>0</v>
      </c>
      <c r="AE27" s="620">
        <v>0</v>
      </c>
      <c r="AF27" s="625">
        <v>1000</v>
      </c>
    </row>
    <row r="28" spans="1:32" s="582" customFormat="1" ht="37.5" customHeight="1">
      <c r="A28" s="618" t="s">
        <v>796</v>
      </c>
      <c r="B28" s="566" t="s">
        <v>798</v>
      </c>
      <c r="C28" s="567">
        <v>253</v>
      </c>
      <c r="D28" s="565">
        <v>2003</v>
      </c>
      <c r="E28" s="565"/>
      <c r="F28" s="568">
        <v>250470</v>
      </c>
      <c r="G28" s="709">
        <v>13304</v>
      </c>
      <c r="H28" s="619">
        <v>0</v>
      </c>
      <c r="I28" s="620">
        <v>0</v>
      </c>
      <c r="J28" s="621">
        <v>0</v>
      </c>
      <c r="K28" s="627">
        <v>5000</v>
      </c>
      <c r="L28" s="628">
        <v>3000</v>
      </c>
      <c r="M28" s="614">
        <v>0</v>
      </c>
      <c r="N28" s="629">
        <v>5000</v>
      </c>
      <c r="O28" s="628">
        <v>3000</v>
      </c>
      <c r="P28" s="621">
        <v>0</v>
      </c>
      <c r="Q28" s="623">
        <v>0</v>
      </c>
      <c r="R28" s="620">
        <v>0</v>
      </c>
      <c r="S28" s="624">
        <v>0</v>
      </c>
      <c r="T28" s="619">
        <v>0</v>
      </c>
      <c r="U28" s="620">
        <v>0</v>
      </c>
      <c r="V28" s="625">
        <v>0</v>
      </c>
      <c r="W28" s="619">
        <v>0</v>
      </c>
      <c r="X28" s="620">
        <v>0</v>
      </c>
      <c r="Y28" s="620">
        <v>0</v>
      </c>
      <c r="Z28" s="620">
        <v>0</v>
      </c>
      <c r="AA28" s="620">
        <v>100</v>
      </c>
      <c r="AB28" s="620">
        <v>0</v>
      </c>
      <c r="AC28" s="620">
        <v>0</v>
      </c>
      <c r="AD28" s="620">
        <v>0</v>
      </c>
      <c r="AE28" s="620">
        <v>0</v>
      </c>
      <c r="AF28" s="625">
        <v>1000</v>
      </c>
    </row>
    <row r="29" spans="1:32" s="582" customFormat="1" ht="37.5" customHeight="1">
      <c r="A29" s="618" t="s">
        <v>797</v>
      </c>
      <c r="B29" s="566" t="s">
        <v>799</v>
      </c>
      <c r="C29" s="567"/>
      <c r="D29" s="565"/>
      <c r="E29" s="565"/>
      <c r="F29" s="568">
        <v>5500</v>
      </c>
      <c r="G29" s="710">
        <v>0</v>
      </c>
      <c r="H29" s="619">
        <v>0</v>
      </c>
      <c r="I29" s="620">
        <v>0</v>
      </c>
      <c r="J29" s="621">
        <v>0</v>
      </c>
      <c r="K29" s="612">
        <v>0</v>
      </c>
      <c r="L29" s="613">
        <v>0</v>
      </c>
      <c r="M29" s="614">
        <v>0</v>
      </c>
      <c r="N29" s="622">
        <v>0</v>
      </c>
      <c r="O29" s="613">
        <v>0</v>
      </c>
      <c r="P29" s="621">
        <v>0</v>
      </c>
      <c r="Q29" s="623">
        <v>0</v>
      </c>
      <c r="R29" s="620">
        <v>0</v>
      </c>
      <c r="S29" s="624">
        <v>0</v>
      </c>
      <c r="T29" s="619">
        <v>0</v>
      </c>
      <c r="U29" s="620">
        <v>0</v>
      </c>
      <c r="V29" s="625">
        <v>0</v>
      </c>
      <c r="W29" s="619">
        <v>0</v>
      </c>
      <c r="X29" s="658">
        <v>1000</v>
      </c>
      <c r="Y29" s="620">
        <v>0</v>
      </c>
      <c r="Z29" s="620">
        <v>0</v>
      </c>
      <c r="AA29" s="620">
        <v>0</v>
      </c>
      <c r="AB29" s="620">
        <v>0</v>
      </c>
      <c r="AC29" s="620">
        <v>0</v>
      </c>
      <c r="AD29" s="620">
        <v>0</v>
      </c>
      <c r="AE29" s="620">
        <v>0</v>
      </c>
      <c r="AF29" s="625">
        <v>0</v>
      </c>
    </row>
    <row r="30" spans="1:35" s="582" customFormat="1" ht="37.5" customHeight="1">
      <c r="A30" s="618" t="s">
        <v>1297</v>
      </c>
      <c r="B30" s="566" t="s">
        <v>799</v>
      </c>
      <c r="C30" s="567"/>
      <c r="D30" s="565"/>
      <c r="E30" s="565"/>
      <c r="F30" s="568">
        <v>5500</v>
      </c>
      <c r="G30" s="710">
        <v>0</v>
      </c>
      <c r="H30" s="619">
        <v>0</v>
      </c>
      <c r="I30" s="620">
        <v>0</v>
      </c>
      <c r="J30" s="621">
        <v>0</v>
      </c>
      <c r="K30" s="612">
        <v>0</v>
      </c>
      <c r="L30" s="613">
        <v>0</v>
      </c>
      <c r="M30" s="614">
        <v>0</v>
      </c>
      <c r="N30" s="622">
        <v>0</v>
      </c>
      <c r="O30" s="613">
        <v>0</v>
      </c>
      <c r="P30" s="621">
        <v>0</v>
      </c>
      <c r="Q30" s="623">
        <v>0</v>
      </c>
      <c r="R30" s="620">
        <v>0</v>
      </c>
      <c r="S30" s="624">
        <v>0</v>
      </c>
      <c r="T30" s="619">
        <v>0</v>
      </c>
      <c r="U30" s="620">
        <v>0</v>
      </c>
      <c r="V30" s="625">
        <v>0</v>
      </c>
      <c r="W30" s="619">
        <v>0</v>
      </c>
      <c r="X30" s="658">
        <v>1000</v>
      </c>
      <c r="Y30" s="620">
        <v>0</v>
      </c>
      <c r="Z30" s="620">
        <v>0</v>
      </c>
      <c r="AA30" s="620">
        <v>0</v>
      </c>
      <c r="AB30" s="620">
        <v>0</v>
      </c>
      <c r="AC30" s="620">
        <v>0</v>
      </c>
      <c r="AD30" s="620">
        <v>0</v>
      </c>
      <c r="AE30" s="620">
        <v>0</v>
      </c>
      <c r="AF30" s="625">
        <v>0</v>
      </c>
      <c r="AI30" s="721">
        <f>G34-O7</f>
        <v>263003.63</v>
      </c>
    </row>
    <row r="31" spans="1:32" s="582" customFormat="1" ht="37.5" customHeight="1">
      <c r="A31" s="618" t="s">
        <v>1298</v>
      </c>
      <c r="B31" s="566" t="s">
        <v>800</v>
      </c>
      <c r="C31" s="567">
        <v>562</v>
      </c>
      <c r="D31" s="565">
        <v>1892</v>
      </c>
      <c r="E31" s="565">
        <v>2006</v>
      </c>
      <c r="F31" s="568">
        <v>574926</v>
      </c>
      <c r="G31" s="709">
        <v>159946.34</v>
      </c>
      <c r="H31" s="630">
        <v>5000</v>
      </c>
      <c r="I31" s="620">
        <v>0</v>
      </c>
      <c r="J31" s="621">
        <v>0</v>
      </c>
      <c r="K31" s="627">
        <v>5000</v>
      </c>
      <c r="L31" s="628">
        <v>3000</v>
      </c>
      <c r="M31" s="614">
        <v>0</v>
      </c>
      <c r="N31" s="629">
        <v>5000</v>
      </c>
      <c r="O31" s="628">
        <v>3000</v>
      </c>
      <c r="P31" s="621">
        <v>0</v>
      </c>
      <c r="Q31" s="623">
        <v>0</v>
      </c>
      <c r="R31" s="620">
        <v>0</v>
      </c>
      <c r="S31" s="624">
        <v>0</v>
      </c>
      <c r="T31" s="619">
        <v>0</v>
      </c>
      <c r="U31" s="620">
        <v>0</v>
      </c>
      <c r="V31" s="625">
        <v>0</v>
      </c>
      <c r="W31" s="619">
        <v>1000</v>
      </c>
      <c r="X31" s="658">
        <v>1000</v>
      </c>
      <c r="Y31" s="620">
        <v>0</v>
      </c>
      <c r="Z31" s="620">
        <v>0</v>
      </c>
      <c r="AA31" s="658">
        <v>3000</v>
      </c>
      <c r="AB31" s="620">
        <v>0</v>
      </c>
      <c r="AC31" s="620">
        <v>0</v>
      </c>
      <c r="AD31" s="620">
        <v>0</v>
      </c>
      <c r="AE31" s="620">
        <v>0</v>
      </c>
      <c r="AF31" s="625">
        <v>1000</v>
      </c>
    </row>
    <row r="32" spans="1:32" s="582" customFormat="1" ht="48" customHeight="1">
      <c r="A32" s="618" t="s">
        <v>1299</v>
      </c>
      <c r="B32" s="566" t="s">
        <v>801</v>
      </c>
      <c r="C32" s="567"/>
      <c r="D32" s="565"/>
      <c r="E32" s="565"/>
      <c r="F32" s="568">
        <v>250000</v>
      </c>
      <c r="G32" s="710">
        <v>0</v>
      </c>
      <c r="H32" s="619">
        <v>0</v>
      </c>
      <c r="I32" s="620">
        <v>0</v>
      </c>
      <c r="J32" s="621">
        <v>0</v>
      </c>
      <c r="K32" s="627">
        <v>5000</v>
      </c>
      <c r="L32" s="628">
        <v>3000</v>
      </c>
      <c r="M32" s="614">
        <v>0</v>
      </c>
      <c r="N32" s="629">
        <v>5000</v>
      </c>
      <c r="O32" s="628">
        <v>3000</v>
      </c>
      <c r="P32" s="621">
        <v>0</v>
      </c>
      <c r="Q32" s="623">
        <v>0</v>
      </c>
      <c r="R32" s="620">
        <v>0</v>
      </c>
      <c r="S32" s="624">
        <v>0</v>
      </c>
      <c r="T32" s="619">
        <v>0</v>
      </c>
      <c r="U32" s="620">
        <v>0</v>
      </c>
      <c r="V32" s="625">
        <v>0</v>
      </c>
      <c r="W32" s="619">
        <v>417</v>
      </c>
      <c r="X32" s="620">
        <v>0</v>
      </c>
      <c r="Y32" s="620">
        <v>0</v>
      </c>
      <c r="Z32" s="620">
        <v>0</v>
      </c>
      <c r="AA32" s="658">
        <v>3000</v>
      </c>
      <c r="AB32" s="620">
        <v>0</v>
      </c>
      <c r="AC32" s="620">
        <v>0</v>
      </c>
      <c r="AD32" s="620">
        <v>0</v>
      </c>
      <c r="AE32" s="620">
        <v>0</v>
      </c>
      <c r="AF32" s="625">
        <v>1000</v>
      </c>
    </row>
    <row r="33" spans="1:32" s="582" customFormat="1" ht="45" customHeight="1">
      <c r="A33" s="618" t="s">
        <v>1300</v>
      </c>
      <c r="B33" s="566" t="s">
        <v>802</v>
      </c>
      <c r="C33" s="567" t="s">
        <v>1272</v>
      </c>
      <c r="D33" s="565" t="s">
        <v>1279</v>
      </c>
      <c r="E33" s="565" t="s">
        <v>509</v>
      </c>
      <c r="F33" s="568">
        <v>40000</v>
      </c>
      <c r="G33" s="709">
        <v>139926.05</v>
      </c>
      <c r="H33" s="619">
        <v>0</v>
      </c>
      <c r="I33" s="620">
        <v>0</v>
      </c>
      <c r="J33" s="621">
        <v>0</v>
      </c>
      <c r="K33" s="612">
        <v>0</v>
      </c>
      <c r="L33" s="613">
        <v>0</v>
      </c>
      <c r="M33" s="614">
        <v>0</v>
      </c>
      <c r="N33" s="622">
        <v>0</v>
      </c>
      <c r="O33" s="613">
        <v>0</v>
      </c>
      <c r="P33" s="621">
        <v>0</v>
      </c>
      <c r="Q33" s="623">
        <v>0</v>
      </c>
      <c r="R33" s="620">
        <v>0</v>
      </c>
      <c r="S33" s="624">
        <v>0</v>
      </c>
      <c r="T33" s="619">
        <v>0</v>
      </c>
      <c r="U33" s="620">
        <v>0</v>
      </c>
      <c r="V33" s="625">
        <v>0</v>
      </c>
      <c r="W33" s="619">
        <v>0</v>
      </c>
      <c r="X33" s="620">
        <v>0</v>
      </c>
      <c r="Y33" s="620">
        <v>0</v>
      </c>
      <c r="Z33" s="620">
        <v>0</v>
      </c>
      <c r="AA33" s="620">
        <v>0</v>
      </c>
      <c r="AB33" s="620">
        <v>0</v>
      </c>
      <c r="AC33" s="620">
        <v>0</v>
      </c>
      <c r="AD33" s="620">
        <v>0</v>
      </c>
      <c r="AE33" s="620">
        <v>0</v>
      </c>
      <c r="AF33" s="625">
        <v>0</v>
      </c>
    </row>
    <row r="34" spans="1:32" s="582" customFormat="1" ht="42.75" customHeight="1">
      <c r="A34" s="618" t="s">
        <v>1301</v>
      </c>
      <c r="B34" s="566" t="s">
        <v>803</v>
      </c>
      <c r="C34" s="567">
        <v>938</v>
      </c>
      <c r="D34" s="565">
        <v>1985</v>
      </c>
      <c r="E34" s="565">
        <v>2008</v>
      </c>
      <c r="F34" s="568">
        <v>1049643.33</v>
      </c>
      <c r="G34" s="709">
        <v>380794.69</v>
      </c>
      <c r="H34" s="619">
        <v>0</v>
      </c>
      <c r="I34" s="620">
        <v>0</v>
      </c>
      <c r="J34" s="621">
        <v>0</v>
      </c>
      <c r="K34" s="627">
        <v>5000</v>
      </c>
      <c r="L34" s="628">
        <v>3000</v>
      </c>
      <c r="M34" s="614">
        <v>0</v>
      </c>
      <c r="N34" s="629">
        <v>5000</v>
      </c>
      <c r="O34" s="628">
        <v>3000</v>
      </c>
      <c r="P34" s="621">
        <v>0</v>
      </c>
      <c r="Q34" s="623">
        <v>0</v>
      </c>
      <c r="R34" s="620">
        <v>0</v>
      </c>
      <c r="S34" s="624">
        <v>0</v>
      </c>
      <c r="T34" s="619">
        <v>0</v>
      </c>
      <c r="U34" s="620">
        <v>0</v>
      </c>
      <c r="V34" s="625">
        <v>0</v>
      </c>
      <c r="W34" s="619">
        <v>6500</v>
      </c>
      <c r="X34" s="620">
        <v>0</v>
      </c>
      <c r="Y34" s="620">
        <v>0</v>
      </c>
      <c r="Z34" s="620">
        <v>0</v>
      </c>
      <c r="AA34" s="658">
        <v>3000</v>
      </c>
      <c r="AB34" s="620">
        <v>0</v>
      </c>
      <c r="AC34" s="620">
        <v>0</v>
      </c>
      <c r="AD34" s="620">
        <v>0</v>
      </c>
      <c r="AE34" s="620">
        <v>0</v>
      </c>
      <c r="AF34" s="625">
        <v>1000</v>
      </c>
    </row>
    <row r="35" spans="1:32" s="685" customFormat="1" ht="42.75" customHeight="1">
      <c r="A35" s="681" t="s">
        <v>116</v>
      </c>
      <c r="B35" s="682" t="s">
        <v>138</v>
      </c>
      <c r="C35" s="683">
        <v>297</v>
      </c>
      <c r="D35" s="639"/>
      <c r="E35" s="639"/>
      <c r="F35" s="755">
        <v>43834</v>
      </c>
      <c r="G35" s="711">
        <v>0</v>
      </c>
      <c r="H35" s="748">
        <v>0</v>
      </c>
      <c r="I35" s="268">
        <v>0</v>
      </c>
      <c r="J35" s="749">
        <v>0</v>
      </c>
      <c r="K35" s="750">
        <v>5000</v>
      </c>
      <c r="L35" s="751">
        <v>3000</v>
      </c>
      <c r="M35" s="752">
        <v>0</v>
      </c>
      <c r="N35" s="753">
        <v>5000</v>
      </c>
      <c r="O35" s="751">
        <v>3000</v>
      </c>
      <c r="P35" s="749">
        <v>0</v>
      </c>
      <c r="Q35" s="756">
        <v>0</v>
      </c>
      <c r="R35" s="268">
        <v>0</v>
      </c>
      <c r="S35" s="757">
        <v>0</v>
      </c>
      <c r="T35" s="748">
        <v>0</v>
      </c>
      <c r="U35" s="268">
        <v>0</v>
      </c>
      <c r="V35" s="754">
        <v>0</v>
      </c>
      <c r="W35" s="748">
        <v>0</v>
      </c>
      <c r="X35" s="268">
        <v>0</v>
      </c>
      <c r="Y35" s="268">
        <v>0</v>
      </c>
      <c r="Z35" s="268">
        <v>0</v>
      </c>
      <c r="AA35" s="268">
        <v>100</v>
      </c>
      <c r="AB35" s="268">
        <v>0</v>
      </c>
      <c r="AC35" s="268">
        <v>0</v>
      </c>
      <c r="AD35" s="268">
        <v>0</v>
      </c>
      <c r="AE35" s="268">
        <v>0</v>
      </c>
      <c r="AF35" s="754">
        <v>1000</v>
      </c>
    </row>
    <row r="36" spans="1:32" s="582" customFormat="1" ht="51">
      <c r="A36" s="681" t="s">
        <v>117</v>
      </c>
      <c r="B36" s="566" t="s">
        <v>111</v>
      </c>
      <c r="C36" s="567" t="s">
        <v>153</v>
      </c>
      <c r="D36" s="565" t="s">
        <v>153</v>
      </c>
      <c r="E36" s="565" t="s">
        <v>153</v>
      </c>
      <c r="F36" s="568">
        <v>0</v>
      </c>
      <c r="G36" s="709">
        <v>118747.22</v>
      </c>
      <c r="H36" s="619">
        <v>0</v>
      </c>
      <c r="I36" s="620">
        <v>0</v>
      </c>
      <c r="J36" s="621">
        <v>0</v>
      </c>
      <c r="K36" s="627">
        <v>0</v>
      </c>
      <c r="L36" s="628">
        <v>0</v>
      </c>
      <c r="M36" s="614">
        <v>0</v>
      </c>
      <c r="N36" s="629">
        <v>0</v>
      </c>
      <c r="O36" s="628">
        <v>0</v>
      </c>
      <c r="P36" s="621">
        <v>0</v>
      </c>
      <c r="Q36" s="623">
        <v>0</v>
      </c>
      <c r="R36" s="620">
        <v>0</v>
      </c>
      <c r="S36" s="624">
        <v>0</v>
      </c>
      <c r="T36" s="619">
        <v>0</v>
      </c>
      <c r="U36" s="620">
        <v>0</v>
      </c>
      <c r="V36" s="625">
        <v>0</v>
      </c>
      <c r="W36" s="619">
        <v>0</v>
      </c>
      <c r="X36" s="620">
        <v>0</v>
      </c>
      <c r="Y36" s="620">
        <v>0</v>
      </c>
      <c r="Z36" s="620">
        <v>0</v>
      </c>
      <c r="AA36" s="658">
        <v>0</v>
      </c>
      <c r="AB36" s="620">
        <v>0</v>
      </c>
      <c r="AC36" s="620">
        <v>0</v>
      </c>
      <c r="AD36" s="620">
        <v>0</v>
      </c>
      <c r="AE36" s="620">
        <v>0</v>
      </c>
      <c r="AF36" s="625">
        <v>0</v>
      </c>
    </row>
    <row r="37" spans="1:32" s="685" customFormat="1" ht="37.5" customHeight="1">
      <c r="A37" s="681" t="s">
        <v>118</v>
      </c>
      <c r="B37" s="682" t="s">
        <v>110</v>
      </c>
      <c r="C37" s="683" t="s">
        <v>153</v>
      </c>
      <c r="D37" s="639" t="s">
        <v>153</v>
      </c>
      <c r="E37" s="639" t="s">
        <v>153</v>
      </c>
      <c r="F37" s="684">
        <v>0</v>
      </c>
      <c r="G37" s="711">
        <v>7495.2</v>
      </c>
      <c r="H37" s="619">
        <v>0</v>
      </c>
      <c r="I37" s="620">
        <v>0</v>
      </c>
      <c r="J37" s="621">
        <v>0</v>
      </c>
      <c r="K37" s="627">
        <v>0</v>
      </c>
      <c r="L37" s="628">
        <v>0</v>
      </c>
      <c r="M37" s="614">
        <v>0</v>
      </c>
      <c r="N37" s="629">
        <v>0</v>
      </c>
      <c r="O37" s="628">
        <v>0</v>
      </c>
      <c r="P37" s="621">
        <v>0</v>
      </c>
      <c r="Q37" s="623">
        <v>0</v>
      </c>
      <c r="R37" s="620">
        <v>0</v>
      </c>
      <c r="S37" s="624">
        <v>0</v>
      </c>
      <c r="T37" s="619">
        <v>0</v>
      </c>
      <c r="U37" s="620">
        <v>0</v>
      </c>
      <c r="V37" s="625">
        <v>0</v>
      </c>
      <c r="W37" s="619">
        <v>0</v>
      </c>
      <c r="X37" s="620">
        <v>0</v>
      </c>
      <c r="Y37" s="620">
        <v>0</v>
      </c>
      <c r="Z37" s="620">
        <v>0</v>
      </c>
      <c r="AA37" s="658">
        <v>0</v>
      </c>
      <c r="AB37" s="620">
        <v>0</v>
      </c>
      <c r="AC37" s="620">
        <v>0</v>
      </c>
      <c r="AD37" s="620">
        <v>0</v>
      </c>
      <c r="AE37" s="620">
        <v>0</v>
      </c>
      <c r="AF37" s="625">
        <v>0</v>
      </c>
    </row>
    <row r="38" spans="1:32" s="685" customFormat="1" ht="37.5" customHeight="1">
      <c r="A38" s="681" t="s">
        <v>119</v>
      </c>
      <c r="B38" s="682" t="s">
        <v>112</v>
      </c>
      <c r="C38" s="683" t="s">
        <v>153</v>
      </c>
      <c r="D38" s="639" t="s">
        <v>153</v>
      </c>
      <c r="E38" s="639" t="s">
        <v>153</v>
      </c>
      <c r="F38" s="684">
        <v>0</v>
      </c>
      <c r="G38" s="711">
        <v>2964.67</v>
      </c>
      <c r="H38" s="619">
        <v>0</v>
      </c>
      <c r="I38" s="620">
        <v>0</v>
      </c>
      <c r="J38" s="621">
        <v>0</v>
      </c>
      <c r="K38" s="627">
        <v>0</v>
      </c>
      <c r="L38" s="628">
        <v>0</v>
      </c>
      <c r="M38" s="614">
        <v>0</v>
      </c>
      <c r="N38" s="629">
        <v>0</v>
      </c>
      <c r="O38" s="628">
        <v>0</v>
      </c>
      <c r="P38" s="621">
        <v>0</v>
      </c>
      <c r="Q38" s="623">
        <v>0</v>
      </c>
      <c r="R38" s="620">
        <v>0</v>
      </c>
      <c r="S38" s="624">
        <v>0</v>
      </c>
      <c r="T38" s="619">
        <v>0</v>
      </c>
      <c r="U38" s="620">
        <v>0</v>
      </c>
      <c r="V38" s="625">
        <v>0</v>
      </c>
      <c r="W38" s="619">
        <v>0</v>
      </c>
      <c r="X38" s="620">
        <v>0</v>
      </c>
      <c r="Y38" s="620">
        <v>0</v>
      </c>
      <c r="Z38" s="620">
        <v>0</v>
      </c>
      <c r="AA38" s="658">
        <v>0</v>
      </c>
      <c r="AB38" s="620">
        <v>0</v>
      </c>
      <c r="AC38" s="620">
        <v>0</v>
      </c>
      <c r="AD38" s="620">
        <v>0</v>
      </c>
      <c r="AE38" s="620">
        <v>0</v>
      </c>
      <c r="AF38" s="625">
        <v>0</v>
      </c>
    </row>
    <row r="39" spans="1:32" s="685" customFormat="1" ht="37.5" customHeight="1">
      <c r="A39" s="681" t="s">
        <v>120</v>
      </c>
      <c r="B39" s="682" t="s">
        <v>108</v>
      </c>
      <c r="C39" s="683" t="s">
        <v>153</v>
      </c>
      <c r="D39" s="639" t="s">
        <v>153</v>
      </c>
      <c r="E39" s="639" t="s">
        <v>153</v>
      </c>
      <c r="F39" s="684">
        <v>0</v>
      </c>
      <c r="G39" s="711">
        <v>12446.85</v>
      </c>
      <c r="H39" s="619">
        <v>0</v>
      </c>
      <c r="I39" s="620">
        <v>0</v>
      </c>
      <c r="J39" s="621">
        <v>0</v>
      </c>
      <c r="K39" s="627">
        <v>0</v>
      </c>
      <c r="L39" s="628">
        <v>0</v>
      </c>
      <c r="M39" s="614">
        <v>0</v>
      </c>
      <c r="N39" s="629">
        <v>0</v>
      </c>
      <c r="O39" s="628">
        <v>0</v>
      </c>
      <c r="P39" s="621">
        <v>0</v>
      </c>
      <c r="Q39" s="623">
        <v>0</v>
      </c>
      <c r="R39" s="620">
        <v>0</v>
      </c>
      <c r="S39" s="624">
        <v>0</v>
      </c>
      <c r="T39" s="619">
        <v>0</v>
      </c>
      <c r="U39" s="620">
        <v>0</v>
      </c>
      <c r="V39" s="625">
        <v>0</v>
      </c>
      <c r="W39" s="619">
        <v>0</v>
      </c>
      <c r="X39" s="620">
        <v>0</v>
      </c>
      <c r="Y39" s="620">
        <v>0</v>
      </c>
      <c r="Z39" s="620">
        <v>0</v>
      </c>
      <c r="AA39" s="658">
        <v>0</v>
      </c>
      <c r="AB39" s="620">
        <v>0</v>
      </c>
      <c r="AC39" s="620">
        <v>0</v>
      </c>
      <c r="AD39" s="620">
        <v>0</v>
      </c>
      <c r="AE39" s="620">
        <v>0</v>
      </c>
      <c r="AF39" s="625">
        <v>0</v>
      </c>
    </row>
    <row r="40" spans="1:32" s="685" customFormat="1" ht="37.5" customHeight="1">
      <c r="A40" s="681" t="s">
        <v>121</v>
      </c>
      <c r="B40" s="682" t="s">
        <v>113</v>
      </c>
      <c r="C40" s="683" t="s">
        <v>153</v>
      </c>
      <c r="D40" s="639" t="s">
        <v>153</v>
      </c>
      <c r="E40" s="639" t="s">
        <v>153</v>
      </c>
      <c r="F40" s="684">
        <v>0</v>
      </c>
      <c r="G40" s="711">
        <v>141873.19</v>
      </c>
      <c r="H40" s="619">
        <v>0</v>
      </c>
      <c r="I40" s="620">
        <v>0</v>
      </c>
      <c r="J40" s="621">
        <v>0</v>
      </c>
      <c r="K40" s="627">
        <v>0</v>
      </c>
      <c r="L40" s="628">
        <v>0</v>
      </c>
      <c r="M40" s="614">
        <v>0</v>
      </c>
      <c r="N40" s="629">
        <v>0</v>
      </c>
      <c r="O40" s="628">
        <v>0</v>
      </c>
      <c r="P40" s="621">
        <v>0</v>
      </c>
      <c r="Q40" s="623">
        <v>0</v>
      </c>
      <c r="R40" s="620">
        <v>0</v>
      </c>
      <c r="S40" s="624">
        <v>0</v>
      </c>
      <c r="T40" s="619">
        <v>0</v>
      </c>
      <c r="U40" s="620">
        <v>0</v>
      </c>
      <c r="V40" s="625">
        <v>0</v>
      </c>
      <c r="W40" s="619">
        <v>0</v>
      </c>
      <c r="X40" s="620">
        <v>0</v>
      </c>
      <c r="Y40" s="620">
        <v>0</v>
      </c>
      <c r="Z40" s="620">
        <v>0</v>
      </c>
      <c r="AA40" s="658">
        <v>0</v>
      </c>
      <c r="AB40" s="620">
        <v>0</v>
      </c>
      <c r="AC40" s="620">
        <v>0</v>
      </c>
      <c r="AD40" s="620">
        <v>0</v>
      </c>
      <c r="AE40" s="620">
        <v>0</v>
      </c>
      <c r="AF40" s="625">
        <v>0</v>
      </c>
    </row>
    <row r="41" spans="1:32" s="685" customFormat="1" ht="38.25">
      <c r="A41" s="681" t="s">
        <v>122</v>
      </c>
      <c r="B41" s="682" t="s">
        <v>114</v>
      </c>
      <c r="C41" s="683" t="s">
        <v>153</v>
      </c>
      <c r="D41" s="639" t="s">
        <v>153</v>
      </c>
      <c r="E41" s="639" t="s">
        <v>153</v>
      </c>
      <c r="F41" s="684">
        <v>0</v>
      </c>
      <c r="G41" s="711">
        <v>32544.84</v>
      </c>
      <c r="H41" s="619">
        <v>0</v>
      </c>
      <c r="I41" s="620">
        <v>0</v>
      </c>
      <c r="J41" s="621">
        <v>0</v>
      </c>
      <c r="K41" s="627">
        <v>0</v>
      </c>
      <c r="L41" s="628">
        <v>0</v>
      </c>
      <c r="M41" s="614">
        <v>0</v>
      </c>
      <c r="N41" s="629">
        <v>0</v>
      </c>
      <c r="O41" s="628">
        <v>0</v>
      </c>
      <c r="P41" s="621">
        <v>0</v>
      </c>
      <c r="Q41" s="623">
        <v>0</v>
      </c>
      <c r="R41" s="620">
        <v>0</v>
      </c>
      <c r="S41" s="624">
        <v>0</v>
      </c>
      <c r="T41" s="619">
        <v>0</v>
      </c>
      <c r="U41" s="620">
        <v>0</v>
      </c>
      <c r="V41" s="625">
        <v>0</v>
      </c>
      <c r="W41" s="619">
        <v>0</v>
      </c>
      <c r="X41" s="620">
        <v>0</v>
      </c>
      <c r="Y41" s="620">
        <v>0</v>
      </c>
      <c r="Z41" s="620">
        <v>0</v>
      </c>
      <c r="AA41" s="658">
        <v>0</v>
      </c>
      <c r="AB41" s="620">
        <v>0</v>
      </c>
      <c r="AC41" s="620">
        <v>0</v>
      </c>
      <c r="AD41" s="620">
        <v>0</v>
      </c>
      <c r="AE41" s="620">
        <v>0</v>
      </c>
      <c r="AF41" s="625">
        <v>0</v>
      </c>
    </row>
    <row r="42" spans="1:32" s="685" customFormat="1" ht="51">
      <c r="A42" s="681" t="s">
        <v>123</v>
      </c>
      <c r="B42" s="682" t="s">
        <v>115</v>
      </c>
      <c r="C42" s="683" t="s">
        <v>153</v>
      </c>
      <c r="D42" s="639" t="s">
        <v>153</v>
      </c>
      <c r="E42" s="639" t="s">
        <v>153</v>
      </c>
      <c r="F42" s="684">
        <v>0</v>
      </c>
      <c r="G42" s="711">
        <v>44144.92</v>
      </c>
      <c r="H42" s="619">
        <v>0</v>
      </c>
      <c r="I42" s="620">
        <v>0</v>
      </c>
      <c r="J42" s="621">
        <v>0</v>
      </c>
      <c r="K42" s="627">
        <v>0</v>
      </c>
      <c r="L42" s="628">
        <v>0</v>
      </c>
      <c r="M42" s="614">
        <v>0</v>
      </c>
      <c r="N42" s="629">
        <v>0</v>
      </c>
      <c r="O42" s="628">
        <v>0</v>
      </c>
      <c r="P42" s="621">
        <v>0</v>
      </c>
      <c r="Q42" s="623">
        <v>0</v>
      </c>
      <c r="R42" s="620">
        <v>0</v>
      </c>
      <c r="S42" s="624">
        <v>0</v>
      </c>
      <c r="T42" s="619">
        <v>0</v>
      </c>
      <c r="U42" s="620">
        <v>0</v>
      </c>
      <c r="V42" s="625">
        <v>0</v>
      </c>
      <c r="W42" s="619">
        <v>0</v>
      </c>
      <c r="X42" s="620">
        <v>0</v>
      </c>
      <c r="Y42" s="620">
        <v>0</v>
      </c>
      <c r="Z42" s="620">
        <v>0</v>
      </c>
      <c r="AA42" s="658">
        <v>0</v>
      </c>
      <c r="AB42" s="620">
        <v>0</v>
      </c>
      <c r="AC42" s="620">
        <v>0</v>
      </c>
      <c r="AD42" s="620">
        <v>0</v>
      </c>
      <c r="AE42" s="620">
        <v>0</v>
      </c>
      <c r="AF42" s="625">
        <v>0</v>
      </c>
    </row>
    <row r="43" spans="1:32" s="685" customFormat="1" ht="37.5" customHeight="1">
      <c r="A43" s="746" t="s">
        <v>137</v>
      </c>
      <c r="B43" s="682" t="s">
        <v>109</v>
      </c>
      <c r="C43" s="683" t="s">
        <v>153</v>
      </c>
      <c r="D43" s="639" t="s">
        <v>153</v>
      </c>
      <c r="E43" s="639" t="s">
        <v>153</v>
      </c>
      <c r="F43" s="684">
        <v>0</v>
      </c>
      <c r="G43" s="711">
        <v>3713.82</v>
      </c>
      <c r="H43" s="619">
        <v>0</v>
      </c>
      <c r="I43" s="620">
        <v>0</v>
      </c>
      <c r="J43" s="621">
        <v>0</v>
      </c>
      <c r="K43" s="627">
        <v>0</v>
      </c>
      <c r="L43" s="628">
        <v>0</v>
      </c>
      <c r="M43" s="614">
        <v>0</v>
      </c>
      <c r="N43" s="629">
        <v>0</v>
      </c>
      <c r="O43" s="628">
        <v>0</v>
      </c>
      <c r="P43" s="621">
        <v>0</v>
      </c>
      <c r="Q43" s="623">
        <v>0</v>
      </c>
      <c r="R43" s="620">
        <v>0</v>
      </c>
      <c r="S43" s="624">
        <v>0</v>
      </c>
      <c r="T43" s="619">
        <v>0</v>
      </c>
      <c r="U43" s="620">
        <v>0</v>
      </c>
      <c r="V43" s="625">
        <v>0</v>
      </c>
      <c r="W43" s="619">
        <v>0</v>
      </c>
      <c r="X43" s="620">
        <v>0</v>
      </c>
      <c r="Y43" s="620">
        <v>0</v>
      </c>
      <c r="Z43" s="620">
        <v>0</v>
      </c>
      <c r="AA43" s="658">
        <v>0</v>
      </c>
      <c r="AB43" s="620">
        <v>0</v>
      </c>
      <c r="AC43" s="620">
        <v>0</v>
      </c>
      <c r="AD43" s="620">
        <v>0</v>
      </c>
      <c r="AE43" s="620">
        <v>0</v>
      </c>
      <c r="AF43" s="625">
        <v>0</v>
      </c>
    </row>
    <row r="44" spans="1:32" s="582" customFormat="1" ht="37.5" customHeight="1">
      <c r="A44" s="618"/>
      <c r="B44" s="675"/>
      <c r="C44" s="676"/>
      <c r="D44" s="677"/>
      <c r="E44" s="677"/>
      <c r="F44" s="678"/>
      <c r="G44" s="710"/>
      <c r="H44" s="619"/>
      <c r="I44" s="620"/>
      <c r="J44" s="621"/>
      <c r="K44" s="612"/>
      <c r="L44" s="613"/>
      <c r="M44" s="614"/>
      <c r="N44" s="622"/>
      <c r="O44" s="613"/>
      <c r="P44" s="621"/>
      <c r="Q44" s="623"/>
      <c r="R44" s="620"/>
      <c r="S44" s="624"/>
      <c r="T44" s="619"/>
      <c r="U44" s="620"/>
      <c r="V44" s="625"/>
      <c r="W44" s="619"/>
      <c r="X44" s="620"/>
      <c r="Y44" s="626"/>
      <c r="Z44" s="626"/>
      <c r="AA44" s="620"/>
      <c r="AB44" s="620"/>
      <c r="AC44" s="620"/>
      <c r="AD44" s="620"/>
      <c r="AE44" s="620"/>
      <c r="AF44" s="625"/>
    </row>
    <row r="45" spans="1:32" s="582" customFormat="1" ht="37.5" customHeight="1">
      <c r="A45" s="618" t="s">
        <v>560</v>
      </c>
      <c r="B45" s="631" t="s">
        <v>804</v>
      </c>
      <c r="C45" s="567"/>
      <c r="D45" s="565"/>
      <c r="E45" s="565"/>
      <c r="F45" s="568"/>
      <c r="G45" s="710"/>
      <c r="H45" s="619"/>
      <c r="I45" s="620"/>
      <c r="J45" s="621"/>
      <c r="K45" s="612"/>
      <c r="L45" s="613"/>
      <c r="M45" s="614"/>
      <c r="N45" s="622"/>
      <c r="O45" s="613"/>
      <c r="P45" s="621"/>
      <c r="Q45" s="623"/>
      <c r="R45" s="620"/>
      <c r="S45" s="624"/>
      <c r="T45" s="619"/>
      <c r="U45" s="620"/>
      <c r="V45" s="625"/>
      <c r="W45" s="619"/>
      <c r="X45" s="657"/>
      <c r="Y45" s="632"/>
      <c r="Z45" s="626"/>
      <c r="AA45" s="620"/>
      <c r="AB45" s="620"/>
      <c r="AC45" s="620"/>
      <c r="AD45" s="620"/>
      <c r="AE45" s="620"/>
      <c r="AF45" s="625"/>
    </row>
    <row r="46" spans="1:32" s="582" customFormat="1" ht="37.5" customHeight="1">
      <c r="A46" s="618" t="s">
        <v>569</v>
      </c>
      <c r="B46" s="566" t="s">
        <v>805</v>
      </c>
      <c r="C46" s="567" t="s">
        <v>806</v>
      </c>
      <c r="D46" s="565"/>
      <c r="E46" s="565"/>
      <c r="F46" s="568">
        <v>5500</v>
      </c>
      <c r="G46" s="710">
        <v>0</v>
      </c>
      <c r="H46" s="619">
        <v>0</v>
      </c>
      <c r="I46" s="620">
        <v>0</v>
      </c>
      <c r="J46" s="621">
        <v>0</v>
      </c>
      <c r="K46" s="612">
        <v>0</v>
      </c>
      <c r="L46" s="613">
        <v>0</v>
      </c>
      <c r="M46" s="614">
        <v>0</v>
      </c>
      <c r="N46" s="622">
        <v>0</v>
      </c>
      <c r="O46" s="613">
        <v>0</v>
      </c>
      <c r="P46" s="621">
        <v>0</v>
      </c>
      <c r="Q46" s="623">
        <v>0</v>
      </c>
      <c r="R46" s="620">
        <v>0</v>
      </c>
      <c r="S46" s="624">
        <v>0</v>
      </c>
      <c r="T46" s="619">
        <v>0</v>
      </c>
      <c r="U46" s="620">
        <v>0</v>
      </c>
      <c r="V46" s="625">
        <v>0</v>
      </c>
      <c r="W46" s="619">
        <v>0</v>
      </c>
      <c r="X46" s="659">
        <v>1000</v>
      </c>
      <c r="Y46" s="620">
        <v>0</v>
      </c>
      <c r="Z46" s="620">
        <v>0</v>
      </c>
      <c r="AA46" s="620">
        <v>0</v>
      </c>
      <c r="AB46" s="620">
        <v>0</v>
      </c>
      <c r="AC46" s="620">
        <v>0</v>
      </c>
      <c r="AD46" s="620">
        <v>0</v>
      </c>
      <c r="AE46" s="620">
        <v>0</v>
      </c>
      <c r="AF46" s="625">
        <v>0</v>
      </c>
    </row>
    <row r="47" spans="1:32" s="582" customFormat="1" ht="37.5" customHeight="1">
      <c r="A47" s="618" t="s">
        <v>807</v>
      </c>
      <c r="B47" s="566" t="s">
        <v>809</v>
      </c>
      <c r="C47" s="567" t="s">
        <v>810</v>
      </c>
      <c r="D47" s="565">
        <v>2012</v>
      </c>
      <c r="E47" s="565"/>
      <c r="F47" s="568">
        <v>80000</v>
      </c>
      <c r="G47" s="710">
        <v>0</v>
      </c>
      <c r="H47" s="619">
        <v>0</v>
      </c>
      <c r="I47" s="620">
        <v>0</v>
      </c>
      <c r="J47" s="621">
        <v>0</v>
      </c>
      <c r="K47" s="627">
        <v>5000</v>
      </c>
      <c r="L47" s="628">
        <v>3000</v>
      </c>
      <c r="M47" s="614">
        <v>0</v>
      </c>
      <c r="N47" s="629">
        <v>5000</v>
      </c>
      <c r="O47" s="628">
        <v>3000</v>
      </c>
      <c r="P47" s="621">
        <v>0</v>
      </c>
      <c r="Q47" s="623">
        <v>0</v>
      </c>
      <c r="R47" s="620">
        <v>0</v>
      </c>
      <c r="S47" s="624">
        <v>0</v>
      </c>
      <c r="T47" s="619">
        <v>0</v>
      </c>
      <c r="U47" s="620">
        <v>0</v>
      </c>
      <c r="V47" s="625">
        <v>0</v>
      </c>
      <c r="W47" s="619">
        <v>0</v>
      </c>
      <c r="X47" s="657">
        <v>0</v>
      </c>
      <c r="Y47" s="620">
        <v>0</v>
      </c>
      <c r="Z47" s="620">
        <v>0</v>
      </c>
      <c r="AA47" s="620">
        <v>100</v>
      </c>
      <c r="AB47" s="620">
        <v>0</v>
      </c>
      <c r="AC47" s="620">
        <v>0</v>
      </c>
      <c r="AD47" s="620">
        <v>0</v>
      </c>
      <c r="AE47" s="620">
        <v>0</v>
      </c>
      <c r="AF47" s="625">
        <v>1000</v>
      </c>
    </row>
    <row r="48" spans="1:32" s="582" customFormat="1" ht="63.75">
      <c r="A48" s="618" t="s">
        <v>808</v>
      </c>
      <c r="B48" s="566" t="s">
        <v>811</v>
      </c>
      <c r="C48" s="567">
        <v>180</v>
      </c>
      <c r="D48" s="565" t="s">
        <v>1280</v>
      </c>
      <c r="E48" s="565" t="s">
        <v>1281</v>
      </c>
      <c r="F48" s="568">
        <v>142560</v>
      </c>
      <c r="G48" s="709">
        <v>2000</v>
      </c>
      <c r="H48" s="619">
        <v>0</v>
      </c>
      <c r="I48" s="620">
        <v>0</v>
      </c>
      <c r="J48" s="621">
        <v>0</v>
      </c>
      <c r="K48" s="627">
        <v>5000</v>
      </c>
      <c r="L48" s="628">
        <v>3000</v>
      </c>
      <c r="M48" s="614">
        <v>0</v>
      </c>
      <c r="N48" s="629">
        <v>5000</v>
      </c>
      <c r="O48" s="628">
        <v>3000</v>
      </c>
      <c r="P48" s="621">
        <v>0</v>
      </c>
      <c r="Q48" s="623">
        <v>0</v>
      </c>
      <c r="R48" s="620">
        <v>0</v>
      </c>
      <c r="S48" s="624">
        <v>0</v>
      </c>
      <c r="T48" s="619">
        <v>0</v>
      </c>
      <c r="U48" s="620">
        <v>0</v>
      </c>
      <c r="V48" s="625">
        <v>0</v>
      </c>
      <c r="W48" s="619">
        <v>0</v>
      </c>
      <c r="X48" s="657">
        <v>0</v>
      </c>
      <c r="Y48" s="620">
        <v>0</v>
      </c>
      <c r="Z48" s="620">
        <v>0</v>
      </c>
      <c r="AA48" s="620">
        <v>100</v>
      </c>
      <c r="AB48" s="620">
        <v>0</v>
      </c>
      <c r="AC48" s="620">
        <v>0</v>
      </c>
      <c r="AD48" s="620">
        <v>0</v>
      </c>
      <c r="AE48" s="620">
        <v>0</v>
      </c>
      <c r="AF48" s="625">
        <v>1000</v>
      </c>
    </row>
    <row r="49" spans="1:32" s="582" customFormat="1" ht="37.5" customHeight="1">
      <c r="A49" s="618"/>
      <c r="B49" s="566"/>
      <c r="C49" s="567"/>
      <c r="D49" s="565"/>
      <c r="E49" s="565"/>
      <c r="F49" s="568"/>
      <c r="G49" s="710"/>
      <c r="H49" s="619"/>
      <c r="I49" s="620"/>
      <c r="J49" s="621"/>
      <c r="K49" s="612"/>
      <c r="L49" s="613"/>
      <c r="M49" s="614"/>
      <c r="N49" s="622"/>
      <c r="O49" s="613"/>
      <c r="P49" s="621"/>
      <c r="Q49" s="623"/>
      <c r="R49" s="620"/>
      <c r="S49" s="624"/>
      <c r="T49" s="619"/>
      <c r="U49" s="620"/>
      <c r="V49" s="625"/>
      <c r="W49" s="619"/>
      <c r="X49" s="657"/>
      <c r="Y49" s="632"/>
      <c r="Z49" s="626"/>
      <c r="AA49" s="620"/>
      <c r="AB49" s="620"/>
      <c r="AC49" s="620"/>
      <c r="AD49" s="620"/>
      <c r="AE49" s="620"/>
      <c r="AF49" s="625"/>
    </row>
    <row r="50" spans="1:32" s="582" customFormat="1" ht="37.5" customHeight="1">
      <c r="A50" s="618" t="s">
        <v>625</v>
      </c>
      <c r="B50" s="631" t="s">
        <v>813</v>
      </c>
      <c r="C50" s="567"/>
      <c r="D50" s="565"/>
      <c r="E50" s="565"/>
      <c r="F50" s="568"/>
      <c r="G50" s="710"/>
      <c r="H50" s="619"/>
      <c r="I50" s="620"/>
      <c r="J50" s="621"/>
      <c r="K50" s="612"/>
      <c r="L50" s="613"/>
      <c r="M50" s="614"/>
      <c r="N50" s="622"/>
      <c r="O50" s="613"/>
      <c r="P50" s="621"/>
      <c r="Q50" s="623"/>
      <c r="R50" s="620"/>
      <c r="S50" s="624"/>
      <c r="T50" s="619"/>
      <c r="U50" s="620"/>
      <c r="V50" s="625"/>
      <c r="W50" s="619"/>
      <c r="X50" s="657"/>
      <c r="Y50" s="632"/>
      <c r="Z50" s="626"/>
      <c r="AA50" s="620"/>
      <c r="AB50" s="620"/>
      <c r="AC50" s="620"/>
      <c r="AD50" s="620"/>
      <c r="AE50" s="620"/>
      <c r="AF50" s="625"/>
    </row>
    <row r="51" spans="1:32" s="582" customFormat="1" ht="38.25">
      <c r="A51" s="618" t="s">
        <v>814</v>
      </c>
      <c r="B51" s="566" t="s">
        <v>815</v>
      </c>
      <c r="C51" s="567"/>
      <c r="D51" s="565"/>
      <c r="E51" s="565"/>
      <c r="F51" s="568">
        <v>4000</v>
      </c>
      <c r="G51" s="710">
        <v>0</v>
      </c>
      <c r="H51" s="619">
        <v>0</v>
      </c>
      <c r="I51" s="620">
        <v>0</v>
      </c>
      <c r="J51" s="621">
        <v>0</v>
      </c>
      <c r="K51" s="612">
        <v>0</v>
      </c>
      <c r="L51" s="613">
        <v>0</v>
      </c>
      <c r="M51" s="614">
        <v>0</v>
      </c>
      <c r="N51" s="622">
        <v>0</v>
      </c>
      <c r="O51" s="613">
        <v>0</v>
      </c>
      <c r="P51" s="621">
        <v>0</v>
      </c>
      <c r="Q51" s="623">
        <v>0</v>
      </c>
      <c r="R51" s="620">
        <v>0</v>
      </c>
      <c r="S51" s="624">
        <v>0</v>
      </c>
      <c r="T51" s="619">
        <v>0</v>
      </c>
      <c r="U51" s="620">
        <v>0</v>
      </c>
      <c r="V51" s="625">
        <v>0</v>
      </c>
      <c r="W51" s="619">
        <v>0</v>
      </c>
      <c r="X51" s="659">
        <v>1000</v>
      </c>
      <c r="Y51" s="620">
        <v>0</v>
      </c>
      <c r="Z51" s="620">
        <v>0</v>
      </c>
      <c r="AA51" s="620">
        <v>0</v>
      </c>
      <c r="AB51" s="620">
        <v>0</v>
      </c>
      <c r="AC51" s="620">
        <v>0</v>
      </c>
      <c r="AD51" s="620">
        <v>0</v>
      </c>
      <c r="AE51" s="620">
        <v>0</v>
      </c>
      <c r="AF51" s="625">
        <v>0</v>
      </c>
    </row>
    <row r="52" spans="1:32" s="582" customFormat="1" ht="63.75">
      <c r="A52" s="618" t="s">
        <v>816</v>
      </c>
      <c r="B52" s="566" t="s">
        <v>817</v>
      </c>
      <c r="C52" s="567" t="s">
        <v>812</v>
      </c>
      <c r="D52" s="565"/>
      <c r="E52" s="565" t="s">
        <v>1282</v>
      </c>
      <c r="F52" s="568">
        <v>217800</v>
      </c>
      <c r="G52" s="709">
        <v>2000</v>
      </c>
      <c r="H52" s="619">
        <v>0</v>
      </c>
      <c r="I52" s="620">
        <v>0</v>
      </c>
      <c r="J52" s="621">
        <v>0</v>
      </c>
      <c r="K52" s="627">
        <v>5000</v>
      </c>
      <c r="L52" s="628">
        <v>3000</v>
      </c>
      <c r="M52" s="614">
        <v>0</v>
      </c>
      <c r="N52" s="629">
        <v>5000</v>
      </c>
      <c r="O52" s="628">
        <v>3000</v>
      </c>
      <c r="P52" s="621">
        <v>0</v>
      </c>
      <c r="Q52" s="623">
        <v>0</v>
      </c>
      <c r="R52" s="620">
        <v>0</v>
      </c>
      <c r="S52" s="624">
        <v>0</v>
      </c>
      <c r="T52" s="619">
        <v>0</v>
      </c>
      <c r="U52" s="620">
        <v>0</v>
      </c>
      <c r="V52" s="625">
        <v>0</v>
      </c>
      <c r="W52" s="619">
        <v>0</v>
      </c>
      <c r="X52" s="657">
        <v>0</v>
      </c>
      <c r="Y52" s="620">
        <v>0</v>
      </c>
      <c r="Z52" s="620">
        <v>0</v>
      </c>
      <c r="AA52" s="620">
        <v>100</v>
      </c>
      <c r="AB52" s="620">
        <v>0</v>
      </c>
      <c r="AC52" s="620">
        <v>0</v>
      </c>
      <c r="AD52" s="620">
        <v>0</v>
      </c>
      <c r="AE52" s="620">
        <v>0</v>
      </c>
      <c r="AF52" s="625">
        <v>1000</v>
      </c>
    </row>
    <row r="53" spans="1:32" s="582" customFormat="1" ht="37.5" customHeight="1">
      <c r="A53" s="618"/>
      <c r="B53" s="566"/>
      <c r="C53" s="567"/>
      <c r="D53" s="565"/>
      <c r="E53" s="565"/>
      <c r="F53" s="568"/>
      <c r="G53" s="710"/>
      <c r="H53" s="619"/>
      <c r="I53" s="620"/>
      <c r="J53" s="621"/>
      <c r="K53" s="612"/>
      <c r="L53" s="613"/>
      <c r="M53" s="614"/>
      <c r="N53" s="622"/>
      <c r="O53" s="613"/>
      <c r="P53" s="621"/>
      <c r="Q53" s="623"/>
      <c r="R53" s="620"/>
      <c r="S53" s="624"/>
      <c r="T53" s="619"/>
      <c r="U53" s="620"/>
      <c r="V53" s="625"/>
      <c r="W53" s="619"/>
      <c r="X53" s="657"/>
      <c r="Y53" s="632"/>
      <c r="Z53" s="626"/>
      <c r="AA53" s="620"/>
      <c r="AB53" s="620"/>
      <c r="AC53" s="620"/>
      <c r="AD53" s="620"/>
      <c r="AE53" s="620"/>
      <c r="AF53" s="625"/>
    </row>
    <row r="54" spans="1:32" s="582" customFormat="1" ht="37.5" customHeight="1">
      <c r="A54" s="618" t="s">
        <v>626</v>
      </c>
      <c r="B54" s="631" t="s">
        <v>818</v>
      </c>
      <c r="C54" s="567"/>
      <c r="D54" s="565"/>
      <c r="E54" s="565"/>
      <c r="F54" s="568"/>
      <c r="G54" s="710"/>
      <c r="H54" s="619"/>
      <c r="I54" s="620"/>
      <c r="J54" s="621"/>
      <c r="K54" s="612"/>
      <c r="L54" s="613"/>
      <c r="M54" s="614"/>
      <c r="N54" s="622"/>
      <c r="O54" s="613"/>
      <c r="P54" s="621"/>
      <c r="Q54" s="623"/>
      <c r="R54" s="620"/>
      <c r="S54" s="624"/>
      <c r="T54" s="619"/>
      <c r="U54" s="620"/>
      <c r="V54" s="625"/>
      <c r="W54" s="619"/>
      <c r="X54" s="657"/>
      <c r="Y54" s="632"/>
      <c r="Z54" s="626"/>
      <c r="AA54" s="620"/>
      <c r="AB54" s="620"/>
      <c r="AC54" s="620"/>
      <c r="AD54" s="620"/>
      <c r="AE54" s="620"/>
      <c r="AF54" s="625"/>
    </row>
    <row r="55" spans="1:32" s="582" customFormat="1" ht="37.5" customHeight="1">
      <c r="A55" s="618" t="s">
        <v>819</v>
      </c>
      <c r="B55" s="566" t="s">
        <v>820</v>
      </c>
      <c r="C55" s="567" t="s">
        <v>821</v>
      </c>
      <c r="D55" s="565"/>
      <c r="E55" s="565"/>
      <c r="F55" s="568">
        <v>4000</v>
      </c>
      <c r="G55" s="710">
        <v>0</v>
      </c>
      <c r="H55" s="619">
        <v>0</v>
      </c>
      <c r="I55" s="620">
        <v>0</v>
      </c>
      <c r="J55" s="621">
        <v>0</v>
      </c>
      <c r="K55" s="612">
        <v>0</v>
      </c>
      <c r="L55" s="613">
        <v>0</v>
      </c>
      <c r="M55" s="614">
        <v>0</v>
      </c>
      <c r="N55" s="622">
        <v>0</v>
      </c>
      <c r="O55" s="613">
        <v>0</v>
      </c>
      <c r="P55" s="621">
        <v>0</v>
      </c>
      <c r="Q55" s="623">
        <v>0</v>
      </c>
      <c r="R55" s="620">
        <v>0</v>
      </c>
      <c r="S55" s="624">
        <v>0</v>
      </c>
      <c r="T55" s="619">
        <v>0</v>
      </c>
      <c r="U55" s="620">
        <v>0</v>
      </c>
      <c r="V55" s="625">
        <v>0</v>
      </c>
      <c r="W55" s="619">
        <v>0</v>
      </c>
      <c r="X55" s="659">
        <v>1000</v>
      </c>
      <c r="Y55" s="620">
        <v>0</v>
      </c>
      <c r="Z55" s="620">
        <v>0</v>
      </c>
      <c r="AA55" s="620">
        <v>0</v>
      </c>
      <c r="AB55" s="620">
        <v>0</v>
      </c>
      <c r="AC55" s="620">
        <v>0</v>
      </c>
      <c r="AD55" s="620">
        <v>0</v>
      </c>
      <c r="AE55" s="620">
        <v>0</v>
      </c>
      <c r="AF55" s="625">
        <v>0</v>
      </c>
    </row>
    <row r="56" spans="1:32" s="582" customFormat="1" ht="37.5" customHeight="1">
      <c r="A56" s="618" t="s">
        <v>822</v>
      </c>
      <c r="B56" s="566" t="s">
        <v>823</v>
      </c>
      <c r="C56" s="567">
        <v>380</v>
      </c>
      <c r="D56" s="565">
        <v>1905</v>
      </c>
      <c r="E56" s="565" t="s">
        <v>1283</v>
      </c>
      <c r="F56" s="568">
        <v>238260</v>
      </c>
      <c r="G56" s="710">
        <v>5000</v>
      </c>
      <c r="H56" s="619">
        <v>0</v>
      </c>
      <c r="I56" s="620">
        <v>0</v>
      </c>
      <c r="J56" s="621">
        <v>0</v>
      </c>
      <c r="K56" s="627">
        <v>5000</v>
      </c>
      <c r="L56" s="628">
        <v>3000</v>
      </c>
      <c r="M56" s="614">
        <v>0</v>
      </c>
      <c r="N56" s="629">
        <v>5000</v>
      </c>
      <c r="O56" s="628">
        <v>3000</v>
      </c>
      <c r="P56" s="621">
        <v>0</v>
      </c>
      <c r="Q56" s="623">
        <v>0</v>
      </c>
      <c r="R56" s="620">
        <v>0</v>
      </c>
      <c r="S56" s="624">
        <v>0</v>
      </c>
      <c r="T56" s="619">
        <v>0</v>
      </c>
      <c r="U56" s="620">
        <v>0</v>
      </c>
      <c r="V56" s="625">
        <v>0</v>
      </c>
      <c r="W56" s="619">
        <v>0</v>
      </c>
      <c r="X56" s="657">
        <v>0</v>
      </c>
      <c r="Y56" s="620">
        <v>0</v>
      </c>
      <c r="Z56" s="620">
        <v>0</v>
      </c>
      <c r="AA56" s="620">
        <v>100</v>
      </c>
      <c r="AB56" s="620">
        <v>0</v>
      </c>
      <c r="AC56" s="620">
        <v>0</v>
      </c>
      <c r="AD56" s="620">
        <v>0</v>
      </c>
      <c r="AE56" s="620">
        <v>0</v>
      </c>
      <c r="AF56" s="625">
        <v>1000</v>
      </c>
    </row>
    <row r="57" spans="1:32" s="582" customFormat="1" ht="102">
      <c r="A57" s="618" t="s">
        <v>1306</v>
      </c>
      <c r="B57" s="679" t="s">
        <v>1307</v>
      </c>
      <c r="C57" s="633" t="s">
        <v>1308</v>
      </c>
      <c r="D57" s="634" t="s">
        <v>1309</v>
      </c>
      <c r="E57" s="634"/>
      <c r="F57" s="635">
        <v>280000</v>
      </c>
      <c r="G57" s="709">
        <v>26527.2</v>
      </c>
      <c r="H57" s="619">
        <v>0</v>
      </c>
      <c r="I57" s="620">
        <v>0</v>
      </c>
      <c r="J57" s="621">
        <v>0</v>
      </c>
      <c r="K57" s="627">
        <v>5000</v>
      </c>
      <c r="L57" s="628">
        <v>3000</v>
      </c>
      <c r="M57" s="614">
        <v>0</v>
      </c>
      <c r="N57" s="629">
        <v>5000</v>
      </c>
      <c r="O57" s="628">
        <v>3000</v>
      </c>
      <c r="P57" s="621">
        <v>0</v>
      </c>
      <c r="Q57" s="623">
        <v>0</v>
      </c>
      <c r="R57" s="620">
        <v>0</v>
      </c>
      <c r="S57" s="624">
        <v>0</v>
      </c>
      <c r="T57" s="619"/>
      <c r="U57" s="620"/>
      <c r="V57" s="625"/>
      <c r="W57" s="619"/>
      <c r="X57" s="657">
        <v>0</v>
      </c>
      <c r="Y57" s="620">
        <v>0</v>
      </c>
      <c r="Z57" s="620">
        <v>0</v>
      </c>
      <c r="AA57" s="620">
        <v>100</v>
      </c>
      <c r="AB57" s="620">
        <v>0</v>
      </c>
      <c r="AC57" s="620">
        <v>0</v>
      </c>
      <c r="AD57" s="620">
        <v>0</v>
      </c>
      <c r="AE57" s="620">
        <v>0</v>
      </c>
      <c r="AF57" s="625">
        <v>1000</v>
      </c>
    </row>
    <row r="58" spans="1:32" s="582" customFormat="1" ht="37.5" customHeight="1">
      <c r="A58" s="618"/>
      <c r="B58" s="566"/>
      <c r="C58" s="567"/>
      <c r="D58" s="565"/>
      <c r="E58" s="565"/>
      <c r="F58" s="568"/>
      <c r="G58" s="710"/>
      <c r="H58" s="619"/>
      <c r="I58" s="620"/>
      <c r="J58" s="621"/>
      <c r="K58" s="612"/>
      <c r="L58" s="613"/>
      <c r="M58" s="614"/>
      <c r="N58" s="622"/>
      <c r="O58" s="613"/>
      <c r="P58" s="621"/>
      <c r="Q58" s="623"/>
      <c r="R58" s="620"/>
      <c r="S58" s="624"/>
      <c r="T58" s="619"/>
      <c r="U58" s="620"/>
      <c r="V58" s="625"/>
      <c r="W58" s="619"/>
      <c r="X58" s="657"/>
      <c r="Y58" s="632"/>
      <c r="Z58" s="626"/>
      <c r="AA58" s="620"/>
      <c r="AB58" s="620"/>
      <c r="AC58" s="620"/>
      <c r="AD58" s="620"/>
      <c r="AE58" s="620"/>
      <c r="AF58" s="625"/>
    </row>
    <row r="59" spans="1:32" s="582" customFormat="1" ht="37.5" customHeight="1">
      <c r="A59" s="618" t="s">
        <v>650</v>
      </c>
      <c r="B59" s="631" t="s">
        <v>824</v>
      </c>
      <c r="C59" s="567"/>
      <c r="D59" s="565"/>
      <c r="E59" s="565"/>
      <c r="F59" s="568"/>
      <c r="G59" s="710"/>
      <c r="H59" s="619"/>
      <c r="I59" s="620"/>
      <c r="J59" s="621"/>
      <c r="K59" s="612"/>
      <c r="L59" s="613"/>
      <c r="M59" s="614"/>
      <c r="N59" s="622"/>
      <c r="O59" s="613"/>
      <c r="P59" s="621"/>
      <c r="Q59" s="623"/>
      <c r="R59" s="620"/>
      <c r="S59" s="624"/>
      <c r="T59" s="619"/>
      <c r="U59" s="620"/>
      <c r="V59" s="625"/>
      <c r="W59" s="619"/>
      <c r="X59" s="657"/>
      <c r="Y59" s="632"/>
      <c r="Z59" s="626"/>
      <c r="AA59" s="620"/>
      <c r="AB59" s="620"/>
      <c r="AC59" s="620"/>
      <c r="AD59" s="620"/>
      <c r="AE59" s="620"/>
      <c r="AF59" s="625"/>
    </row>
    <row r="60" spans="1:32" s="582" customFormat="1" ht="37.5" customHeight="1">
      <c r="A60" s="618" t="s">
        <v>825</v>
      </c>
      <c r="B60" s="566" t="s">
        <v>826</v>
      </c>
      <c r="C60" s="567"/>
      <c r="D60" s="565"/>
      <c r="E60" s="565"/>
      <c r="F60" s="568">
        <v>5000</v>
      </c>
      <c r="G60" s="710">
        <v>0</v>
      </c>
      <c r="H60" s="619">
        <v>0</v>
      </c>
      <c r="I60" s="620">
        <v>0</v>
      </c>
      <c r="J60" s="621">
        <v>0</v>
      </c>
      <c r="K60" s="612">
        <v>0</v>
      </c>
      <c r="L60" s="613">
        <v>0</v>
      </c>
      <c r="M60" s="614">
        <v>0</v>
      </c>
      <c r="N60" s="622">
        <v>0</v>
      </c>
      <c r="O60" s="613">
        <v>0</v>
      </c>
      <c r="P60" s="621">
        <v>0</v>
      </c>
      <c r="Q60" s="623">
        <v>0</v>
      </c>
      <c r="R60" s="620">
        <v>0</v>
      </c>
      <c r="S60" s="624">
        <v>0</v>
      </c>
      <c r="T60" s="619">
        <v>0</v>
      </c>
      <c r="U60" s="620">
        <v>0</v>
      </c>
      <c r="V60" s="625">
        <v>0</v>
      </c>
      <c r="W60" s="619">
        <v>0</v>
      </c>
      <c r="X60" s="659">
        <v>1000</v>
      </c>
      <c r="Y60" s="620">
        <v>0</v>
      </c>
      <c r="Z60" s="620">
        <v>0</v>
      </c>
      <c r="AA60" s="620">
        <v>0</v>
      </c>
      <c r="AB60" s="620">
        <v>0</v>
      </c>
      <c r="AC60" s="620">
        <v>0</v>
      </c>
      <c r="AD60" s="620">
        <v>0</v>
      </c>
      <c r="AE60" s="620">
        <v>0</v>
      </c>
      <c r="AF60" s="625">
        <v>0</v>
      </c>
    </row>
    <row r="61" spans="1:32" s="582" customFormat="1" ht="37.5" customHeight="1">
      <c r="A61" s="618" t="s">
        <v>827</v>
      </c>
      <c r="B61" s="566" t="s">
        <v>828</v>
      </c>
      <c r="C61" s="567" t="s">
        <v>829</v>
      </c>
      <c r="D61" s="565">
        <v>1960</v>
      </c>
      <c r="E61" s="565"/>
      <c r="F61" s="568">
        <v>41360</v>
      </c>
      <c r="G61" s="710">
        <v>2500</v>
      </c>
      <c r="H61" s="619">
        <v>0</v>
      </c>
      <c r="I61" s="620">
        <v>0</v>
      </c>
      <c r="J61" s="621">
        <v>0</v>
      </c>
      <c r="K61" s="627">
        <v>5000</v>
      </c>
      <c r="L61" s="628">
        <v>3000</v>
      </c>
      <c r="M61" s="614">
        <v>0</v>
      </c>
      <c r="N61" s="629">
        <v>5000</v>
      </c>
      <c r="O61" s="628">
        <v>3000</v>
      </c>
      <c r="P61" s="621">
        <v>0</v>
      </c>
      <c r="Q61" s="623">
        <v>0</v>
      </c>
      <c r="R61" s="620">
        <v>0</v>
      </c>
      <c r="S61" s="624">
        <v>0</v>
      </c>
      <c r="T61" s="619">
        <v>0</v>
      </c>
      <c r="U61" s="620">
        <v>0</v>
      </c>
      <c r="V61" s="625">
        <v>0</v>
      </c>
      <c r="W61" s="619">
        <v>0</v>
      </c>
      <c r="X61" s="657">
        <v>0</v>
      </c>
      <c r="Y61" s="620">
        <v>0</v>
      </c>
      <c r="Z61" s="620">
        <v>0</v>
      </c>
      <c r="AA61" s="620">
        <v>100</v>
      </c>
      <c r="AB61" s="620">
        <v>0</v>
      </c>
      <c r="AC61" s="620">
        <v>0</v>
      </c>
      <c r="AD61" s="620">
        <v>0</v>
      </c>
      <c r="AE61" s="620">
        <v>0</v>
      </c>
      <c r="AF61" s="625">
        <v>1000</v>
      </c>
    </row>
    <row r="62" spans="1:32" s="582" customFormat="1" ht="37.5" customHeight="1">
      <c r="A62" s="618"/>
      <c r="B62" s="566"/>
      <c r="C62" s="567"/>
      <c r="D62" s="565"/>
      <c r="E62" s="565"/>
      <c r="F62" s="568"/>
      <c r="G62" s="710"/>
      <c r="H62" s="619"/>
      <c r="I62" s="620"/>
      <c r="J62" s="621"/>
      <c r="K62" s="612"/>
      <c r="L62" s="613"/>
      <c r="M62" s="614"/>
      <c r="N62" s="622"/>
      <c r="O62" s="613"/>
      <c r="P62" s="621"/>
      <c r="Q62" s="623"/>
      <c r="R62" s="620"/>
      <c r="S62" s="624"/>
      <c r="T62" s="619"/>
      <c r="U62" s="620"/>
      <c r="V62" s="625"/>
      <c r="W62" s="619"/>
      <c r="X62" s="657"/>
      <c r="Y62" s="632"/>
      <c r="Z62" s="626"/>
      <c r="AA62" s="620"/>
      <c r="AB62" s="620"/>
      <c r="AC62" s="620"/>
      <c r="AD62" s="620"/>
      <c r="AE62" s="620"/>
      <c r="AF62" s="625"/>
    </row>
    <row r="63" spans="1:32" s="582" customFormat="1" ht="37.5" customHeight="1">
      <c r="A63" s="618" t="s">
        <v>651</v>
      </c>
      <c r="B63" s="631" t="s">
        <v>830</v>
      </c>
      <c r="C63" s="567"/>
      <c r="D63" s="565"/>
      <c r="E63" s="565"/>
      <c r="F63" s="568"/>
      <c r="G63" s="710"/>
      <c r="H63" s="619"/>
      <c r="I63" s="620"/>
      <c r="J63" s="621"/>
      <c r="K63" s="612"/>
      <c r="L63" s="613"/>
      <c r="M63" s="614"/>
      <c r="N63" s="622"/>
      <c r="O63" s="613"/>
      <c r="P63" s="621"/>
      <c r="Q63" s="623"/>
      <c r="R63" s="620"/>
      <c r="S63" s="624"/>
      <c r="T63" s="619"/>
      <c r="U63" s="620"/>
      <c r="V63" s="625"/>
      <c r="W63" s="619"/>
      <c r="X63" s="657"/>
      <c r="Y63" s="632"/>
      <c r="Z63" s="626"/>
      <c r="AA63" s="620"/>
      <c r="AB63" s="620"/>
      <c r="AC63" s="620"/>
      <c r="AD63" s="620"/>
      <c r="AE63" s="620"/>
      <c r="AF63" s="625"/>
    </row>
    <row r="64" spans="1:32" s="582" customFormat="1" ht="63.75">
      <c r="A64" s="618" t="s">
        <v>831</v>
      </c>
      <c r="B64" s="566" t="s">
        <v>832</v>
      </c>
      <c r="C64" s="567" t="s">
        <v>833</v>
      </c>
      <c r="D64" s="565">
        <v>1960</v>
      </c>
      <c r="E64" s="565"/>
      <c r="F64" s="568">
        <v>15000</v>
      </c>
      <c r="G64" s="710">
        <v>2500</v>
      </c>
      <c r="H64" s="619">
        <v>0</v>
      </c>
      <c r="I64" s="620">
        <v>0</v>
      </c>
      <c r="J64" s="621">
        <v>0</v>
      </c>
      <c r="K64" s="627">
        <v>5000</v>
      </c>
      <c r="L64" s="628">
        <v>3000</v>
      </c>
      <c r="M64" s="614">
        <v>0</v>
      </c>
      <c r="N64" s="629">
        <v>5000</v>
      </c>
      <c r="O64" s="628">
        <v>3000</v>
      </c>
      <c r="P64" s="621">
        <v>0</v>
      </c>
      <c r="Q64" s="623">
        <v>0</v>
      </c>
      <c r="R64" s="620">
        <v>0</v>
      </c>
      <c r="S64" s="624">
        <v>0</v>
      </c>
      <c r="T64" s="619">
        <v>0</v>
      </c>
      <c r="U64" s="620">
        <v>0</v>
      </c>
      <c r="V64" s="625">
        <v>0</v>
      </c>
      <c r="W64" s="619">
        <v>0</v>
      </c>
      <c r="X64" s="657">
        <v>0</v>
      </c>
      <c r="Y64" s="620">
        <v>0</v>
      </c>
      <c r="Z64" s="620">
        <v>0</v>
      </c>
      <c r="AA64" s="620">
        <v>100</v>
      </c>
      <c r="AB64" s="620">
        <v>0</v>
      </c>
      <c r="AC64" s="620">
        <v>0</v>
      </c>
      <c r="AD64" s="620">
        <v>0</v>
      </c>
      <c r="AE64" s="620">
        <v>0</v>
      </c>
      <c r="AF64" s="625">
        <v>1000</v>
      </c>
    </row>
    <row r="65" spans="1:32" s="582" customFormat="1" ht="37.5" customHeight="1">
      <c r="A65" s="618"/>
      <c r="B65" s="566"/>
      <c r="C65" s="567"/>
      <c r="D65" s="565"/>
      <c r="E65" s="565"/>
      <c r="F65" s="568"/>
      <c r="G65" s="710"/>
      <c r="H65" s="619"/>
      <c r="I65" s="620"/>
      <c r="J65" s="621"/>
      <c r="K65" s="612"/>
      <c r="L65" s="613"/>
      <c r="M65" s="614"/>
      <c r="N65" s="622"/>
      <c r="O65" s="613"/>
      <c r="P65" s="621"/>
      <c r="Q65" s="623"/>
      <c r="R65" s="620"/>
      <c r="S65" s="624"/>
      <c r="T65" s="619"/>
      <c r="U65" s="620"/>
      <c r="V65" s="625"/>
      <c r="W65" s="619"/>
      <c r="X65" s="657"/>
      <c r="Y65" s="632"/>
      <c r="Z65" s="626"/>
      <c r="AA65" s="620"/>
      <c r="AB65" s="620"/>
      <c r="AC65" s="620"/>
      <c r="AD65" s="620"/>
      <c r="AE65" s="620"/>
      <c r="AF65" s="625"/>
    </row>
    <row r="66" spans="1:32" s="582" customFormat="1" ht="37.5" customHeight="1">
      <c r="A66" s="618" t="s">
        <v>652</v>
      </c>
      <c r="B66" s="631" t="s">
        <v>834</v>
      </c>
      <c r="C66" s="567"/>
      <c r="D66" s="565"/>
      <c r="E66" s="565"/>
      <c r="F66" s="568"/>
      <c r="G66" s="710"/>
      <c r="H66" s="619"/>
      <c r="I66" s="620"/>
      <c r="J66" s="621"/>
      <c r="K66" s="612"/>
      <c r="L66" s="613"/>
      <c r="M66" s="614"/>
      <c r="N66" s="622"/>
      <c r="O66" s="613"/>
      <c r="P66" s="621"/>
      <c r="Q66" s="623"/>
      <c r="R66" s="620"/>
      <c r="S66" s="624"/>
      <c r="T66" s="619"/>
      <c r="U66" s="620"/>
      <c r="V66" s="625"/>
      <c r="W66" s="619"/>
      <c r="X66" s="657"/>
      <c r="Y66" s="632"/>
      <c r="Z66" s="626"/>
      <c r="AA66" s="620"/>
      <c r="AB66" s="620"/>
      <c r="AC66" s="620"/>
      <c r="AD66" s="620"/>
      <c r="AE66" s="620"/>
      <c r="AF66" s="625"/>
    </row>
    <row r="67" spans="1:32" s="582" customFormat="1" ht="76.5">
      <c r="A67" s="618" t="s">
        <v>835</v>
      </c>
      <c r="B67" s="566" t="s">
        <v>836</v>
      </c>
      <c r="C67" s="567" t="s">
        <v>153</v>
      </c>
      <c r="D67" s="565">
        <v>2006</v>
      </c>
      <c r="E67" s="565" t="s">
        <v>153</v>
      </c>
      <c r="F67" s="568">
        <v>0</v>
      </c>
      <c r="G67" s="710">
        <v>6259.39</v>
      </c>
      <c r="H67" s="619">
        <v>0</v>
      </c>
      <c r="I67" s="620">
        <v>0</v>
      </c>
      <c r="J67" s="621">
        <v>0</v>
      </c>
      <c r="K67" s="612">
        <v>0</v>
      </c>
      <c r="L67" s="613">
        <v>0</v>
      </c>
      <c r="M67" s="614">
        <v>0</v>
      </c>
      <c r="N67" s="622">
        <v>0</v>
      </c>
      <c r="O67" s="613">
        <v>0</v>
      </c>
      <c r="P67" s="621">
        <v>0</v>
      </c>
      <c r="Q67" s="623">
        <v>0</v>
      </c>
      <c r="R67" s="620">
        <v>0</v>
      </c>
      <c r="S67" s="624">
        <v>0</v>
      </c>
      <c r="T67" s="619">
        <v>0</v>
      </c>
      <c r="U67" s="620">
        <v>0</v>
      </c>
      <c r="V67" s="625">
        <v>0</v>
      </c>
      <c r="W67" s="619">
        <v>0</v>
      </c>
      <c r="X67" s="657">
        <v>0</v>
      </c>
      <c r="Y67" s="620">
        <v>0</v>
      </c>
      <c r="Z67" s="620">
        <v>0</v>
      </c>
      <c r="AA67" s="620">
        <v>0</v>
      </c>
      <c r="AB67" s="620">
        <v>0</v>
      </c>
      <c r="AC67" s="620">
        <v>0</v>
      </c>
      <c r="AD67" s="620">
        <v>0</v>
      </c>
      <c r="AE67" s="620">
        <v>0</v>
      </c>
      <c r="AF67" s="625">
        <v>0</v>
      </c>
    </row>
    <row r="68" spans="1:32" s="582" customFormat="1" ht="37.5" customHeight="1">
      <c r="A68" s="618"/>
      <c r="B68" s="566"/>
      <c r="C68" s="567"/>
      <c r="D68" s="565"/>
      <c r="E68" s="565"/>
      <c r="F68" s="568"/>
      <c r="G68" s="710"/>
      <c r="H68" s="619"/>
      <c r="I68" s="620"/>
      <c r="J68" s="621"/>
      <c r="K68" s="612"/>
      <c r="L68" s="613"/>
      <c r="M68" s="614"/>
      <c r="N68" s="622"/>
      <c r="O68" s="613"/>
      <c r="P68" s="621"/>
      <c r="Q68" s="623"/>
      <c r="R68" s="620"/>
      <c r="S68" s="624"/>
      <c r="T68" s="619"/>
      <c r="U68" s="620"/>
      <c r="V68" s="625"/>
      <c r="W68" s="619"/>
      <c r="X68" s="657"/>
      <c r="Y68" s="632"/>
      <c r="Z68" s="626"/>
      <c r="AA68" s="620"/>
      <c r="AB68" s="620"/>
      <c r="AC68" s="620"/>
      <c r="AD68" s="620"/>
      <c r="AE68" s="620"/>
      <c r="AF68" s="625"/>
    </row>
    <row r="69" spans="1:32" s="582" customFormat="1" ht="37.5" customHeight="1">
      <c r="A69" s="618" t="s">
        <v>653</v>
      </c>
      <c r="B69" s="631" t="s">
        <v>837</v>
      </c>
      <c r="C69" s="567"/>
      <c r="D69" s="565"/>
      <c r="E69" s="565"/>
      <c r="F69" s="568"/>
      <c r="G69" s="710"/>
      <c r="H69" s="619"/>
      <c r="I69" s="620"/>
      <c r="J69" s="621"/>
      <c r="K69" s="612"/>
      <c r="L69" s="613"/>
      <c r="M69" s="614"/>
      <c r="N69" s="622"/>
      <c r="O69" s="613"/>
      <c r="P69" s="621"/>
      <c r="Q69" s="623"/>
      <c r="R69" s="620"/>
      <c r="S69" s="624"/>
      <c r="T69" s="619"/>
      <c r="U69" s="620"/>
      <c r="V69" s="625"/>
      <c r="W69" s="619"/>
      <c r="X69" s="657"/>
      <c r="Y69" s="632"/>
      <c r="Z69" s="626"/>
      <c r="AA69" s="620"/>
      <c r="AB69" s="620"/>
      <c r="AC69" s="620"/>
      <c r="AD69" s="620"/>
      <c r="AE69" s="620"/>
      <c r="AF69" s="625"/>
    </row>
    <row r="70" spans="1:32" s="582" customFormat="1" ht="37.5" customHeight="1">
      <c r="A70" s="618" t="s">
        <v>838</v>
      </c>
      <c r="B70" s="566" t="s">
        <v>839</v>
      </c>
      <c r="C70" s="567"/>
      <c r="D70" s="565"/>
      <c r="E70" s="565"/>
      <c r="F70" s="568">
        <v>3000</v>
      </c>
      <c r="G70" s="710">
        <v>0</v>
      </c>
      <c r="H70" s="619">
        <v>0</v>
      </c>
      <c r="I70" s="620">
        <v>0</v>
      </c>
      <c r="J70" s="621">
        <v>0</v>
      </c>
      <c r="K70" s="612">
        <v>0</v>
      </c>
      <c r="L70" s="613">
        <v>0</v>
      </c>
      <c r="M70" s="614">
        <v>0</v>
      </c>
      <c r="N70" s="622">
        <v>0</v>
      </c>
      <c r="O70" s="613">
        <v>0</v>
      </c>
      <c r="P70" s="621">
        <v>0</v>
      </c>
      <c r="Q70" s="623">
        <v>0</v>
      </c>
      <c r="R70" s="620">
        <v>0</v>
      </c>
      <c r="S70" s="624">
        <v>0</v>
      </c>
      <c r="T70" s="619">
        <v>0</v>
      </c>
      <c r="U70" s="620">
        <v>0</v>
      </c>
      <c r="V70" s="625">
        <v>0</v>
      </c>
      <c r="W70" s="619">
        <v>0</v>
      </c>
      <c r="X70" s="659">
        <v>1000</v>
      </c>
      <c r="Y70" s="620">
        <v>0</v>
      </c>
      <c r="Z70" s="620">
        <v>0</v>
      </c>
      <c r="AA70" s="620">
        <v>0</v>
      </c>
      <c r="AB70" s="620">
        <v>0</v>
      </c>
      <c r="AC70" s="620">
        <v>0</v>
      </c>
      <c r="AD70" s="620">
        <v>0</v>
      </c>
      <c r="AE70" s="620">
        <v>0</v>
      </c>
      <c r="AF70" s="625">
        <v>0</v>
      </c>
    </row>
    <row r="71" spans="1:32" s="582" customFormat="1" ht="37.5" customHeight="1">
      <c r="A71" s="618" t="s">
        <v>840</v>
      </c>
      <c r="B71" s="566" t="s">
        <v>841</v>
      </c>
      <c r="C71" s="567"/>
      <c r="D71" s="565"/>
      <c r="E71" s="565"/>
      <c r="F71" s="568">
        <v>1000</v>
      </c>
      <c r="G71" s="710">
        <v>0</v>
      </c>
      <c r="H71" s="619">
        <v>0</v>
      </c>
      <c r="I71" s="620">
        <v>0</v>
      </c>
      <c r="J71" s="621">
        <v>0</v>
      </c>
      <c r="K71" s="612">
        <v>0</v>
      </c>
      <c r="L71" s="613">
        <v>0</v>
      </c>
      <c r="M71" s="614">
        <v>0</v>
      </c>
      <c r="N71" s="622">
        <v>0</v>
      </c>
      <c r="O71" s="613">
        <v>0</v>
      </c>
      <c r="P71" s="621">
        <v>0</v>
      </c>
      <c r="Q71" s="623">
        <v>0</v>
      </c>
      <c r="R71" s="620">
        <v>0</v>
      </c>
      <c r="S71" s="624">
        <v>0</v>
      </c>
      <c r="T71" s="619">
        <v>0</v>
      </c>
      <c r="U71" s="620">
        <v>0</v>
      </c>
      <c r="V71" s="625">
        <v>0</v>
      </c>
      <c r="W71" s="619">
        <v>0</v>
      </c>
      <c r="X71" s="659">
        <v>1000</v>
      </c>
      <c r="Y71" s="620">
        <v>0</v>
      </c>
      <c r="Z71" s="620">
        <v>0</v>
      </c>
      <c r="AA71" s="620">
        <v>0</v>
      </c>
      <c r="AB71" s="620">
        <v>0</v>
      </c>
      <c r="AC71" s="620">
        <v>0</v>
      </c>
      <c r="AD71" s="620">
        <v>0</v>
      </c>
      <c r="AE71" s="620">
        <v>0</v>
      </c>
      <c r="AF71" s="625">
        <v>0</v>
      </c>
    </row>
    <row r="72" spans="1:32" s="582" customFormat="1" ht="51">
      <c r="A72" s="618" t="s">
        <v>842</v>
      </c>
      <c r="B72" s="566" t="s">
        <v>843</v>
      </c>
      <c r="C72" s="567" t="s">
        <v>844</v>
      </c>
      <c r="D72" s="565"/>
      <c r="E72" s="565"/>
      <c r="F72" s="568">
        <v>35000</v>
      </c>
      <c r="G72" s="710">
        <v>0</v>
      </c>
      <c r="H72" s="619">
        <v>0</v>
      </c>
      <c r="I72" s="620">
        <v>0</v>
      </c>
      <c r="J72" s="621">
        <v>0</v>
      </c>
      <c r="K72" s="627">
        <v>5000</v>
      </c>
      <c r="L72" s="628">
        <v>3000</v>
      </c>
      <c r="M72" s="614">
        <v>0</v>
      </c>
      <c r="N72" s="629">
        <v>5000</v>
      </c>
      <c r="O72" s="628">
        <v>3000</v>
      </c>
      <c r="P72" s="621">
        <v>0</v>
      </c>
      <c r="Q72" s="623">
        <v>0</v>
      </c>
      <c r="R72" s="620">
        <v>0</v>
      </c>
      <c r="S72" s="624">
        <v>0</v>
      </c>
      <c r="T72" s="619">
        <v>0</v>
      </c>
      <c r="U72" s="620">
        <v>0</v>
      </c>
      <c r="V72" s="625">
        <v>0</v>
      </c>
      <c r="W72" s="619">
        <v>0</v>
      </c>
      <c r="X72" s="659">
        <v>0</v>
      </c>
      <c r="Y72" s="620">
        <v>0</v>
      </c>
      <c r="Z72" s="620">
        <v>0</v>
      </c>
      <c r="AA72" s="620">
        <v>100</v>
      </c>
      <c r="AB72" s="620">
        <v>0</v>
      </c>
      <c r="AC72" s="620">
        <v>0</v>
      </c>
      <c r="AD72" s="620">
        <v>0</v>
      </c>
      <c r="AE72" s="620">
        <v>0</v>
      </c>
      <c r="AF72" s="625">
        <v>1000</v>
      </c>
    </row>
    <row r="73" spans="1:32" s="582" customFormat="1" ht="21.75" customHeight="1">
      <c r="A73" s="618"/>
      <c r="B73" s="566"/>
      <c r="C73" s="567"/>
      <c r="D73" s="565"/>
      <c r="E73" s="565"/>
      <c r="F73" s="568"/>
      <c r="G73" s="710"/>
      <c r="H73" s="619"/>
      <c r="I73" s="620"/>
      <c r="J73" s="621"/>
      <c r="K73" s="612"/>
      <c r="L73" s="613"/>
      <c r="M73" s="614"/>
      <c r="N73" s="622"/>
      <c r="O73" s="613"/>
      <c r="P73" s="621"/>
      <c r="Q73" s="623"/>
      <c r="R73" s="620"/>
      <c r="S73" s="624"/>
      <c r="T73" s="619"/>
      <c r="U73" s="620"/>
      <c r="V73" s="625"/>
      <c r="W73" s="619"/>
      <c r="X73" s="657"/>
      <c r="Y73" s="632"/>
      <c r="Z73" s="626"/>
      <c r="AA73" s="620"/>
      <c r="AB73" s="620"/>
      <c r="AC73" s="620"/>
      <c r="AD73" s="620"/>
      <c r="AE73" s="620"/>
      <c r="AF73" s="625"/>
    </row>
    <row r="74" spans="1:32" s="582" customFormat="1" ht="37.5" customHeight="1">
      <c r="A74" s="618" t="s">
        <v>654</v>
      </c>
      <c r="B74" s="631" t="s">
        <v>846</v>
      </c>
      <c r="C74" s="567"/>
      <c r="D74" s="565"/>
      <c r="E74" s="565"/>
      <c r="F74" s="568"/>
      <c r="G74" s="710"/>
      <c r="H74" s="619"/>
      <c r="I74" s="620"/>
      <c r="J74" s="621"/>
      <c r="K74" s="612"/>
      <c r="L74" s="613"/>
      <c r="M74" s="614"/>
      <c r="N74" s="622"/>
      <c r="O74" s="613"/>
      <c r="P74" s="621"/>
      <c r="Q74" s="623"/>
      <c r="R74" s="620"/>
      <c r="S74" s="624"/>
      <c r="T74" s="619"/>
      <c r="U74" s="620"/>
      <c r="V74" s="625"/>
      <c r="W74" s="619"/>
      <c r="X74" s="657"/>
      <c r="Y74" s="632"/>
      <c r="Z74" s="626"/>
      <c r="AA74" s="620"/>
      <c r="AB74" s="620"/>
      <c r="AC74" s="620"/>
      <c r="AD74" s="620"/>
      <c r="AE74" s="620"/>
      <c r="AF74" s="625"/>
    </row>
    <row r="75" spans="1:32" s="582" customFormat="1" ht="37.5" customHeight="1">
      <c r="A75" s="618" t="s">
        <v>847</v>
      </c>
      <c r="B75" s="566" t="s">
        <v>848</v>
      </c>
      <c r="C75" s="567" t="s">
        <v>849</v>
      </c>
      <c r="D75" s="565"/>
      <c r="E75" s="565"/>
      <c r="F75" s="568">
        <v>7000</v>
      </c>
      <c r="G75" s="710">
        <v>0</v>
      </c>
      <c r="H75" s="619">
        <v>0</v>
      </c>
      <c r="I75" s="620">
        <v>0</v>
      </c>
      <c r="J75" s="621">
        <v>0</v>
      </c>
      <c r="K75" s="612">
        <v>0</v>
      </c>
      <c r="L75" s="613">
        <v>0</v>
      </c>
      <c r="M75" s="614">
        <v>0</v>
      </c>
      <c r="N75" s="622">
        <v>0</v>
      </c>
      <c r="O75" s="613">
        <v>0</v>
      </c>
      <c r="P75" s="621">
        <v>0</v>
      </c>
      <c r="Q75" s="623">
        <v>0</v>
      </c>
      <c r="R75" s="620">
        <v>0</v>
      </c>
      <c r="S75" s="624">
        <v>0</v>
      </c>
      <c r="T75" s="619">
        <v>0</v>
      </c>
      <c r="U75" s="620">
        <v>0</v>
      </c>
      <c r="V75" s="625">
        <v>0</v>
      </c>
      <c r="W75" s="619">
        <v>0</v>
      </c>
      <c r="X75" s="659">
        <v>1000</v>
      </c>
      <c r="Y75" s="620">
        <v>0</v>
      </c>
      <c r="Z75" s="620">
        <v>0</v>
      </c>
      <c r="AA75" s="620">
        <v>0</v>
      </c>
      <c r="AB75" s="620">
        <v>0</v>
      </c>
      <c r="AC75" s="620">
        <v>0</v>
      </c>
      <c r="AD75" s="620">
        <v>0</v>
      </c>
      <c r="AE75" s="620">
        <v>0</v>
      </c>
      <c r="AF75" s="625">
        <v>0</v>
      </c>
    </row>
    <row r="76" spans="1:32" s="582" customFormat="1" ht="37.5" customHeight="1">
      <c r="A76" s="618" t="s">
        <v>850</v>
      </c>
      <c r="B76" s="566" t="s">
        <v>851</v>
      </c>
      <c r="C76" s="567" t="s">
        <v>849</v>
      </c>
      <c r="D76" s="565"/>
      <c r="E76" s="565"/>
      <c r="F76" s="568">
        <v>8000</v>
      </c>
      <c r="G76" s="710">
        <v>0</v>
      </c>
      <c r="H76" s="619">
        <v>0</v>
      </c>
      <c r="I76" s="620">
        <v>0</v>
      </c>
      <c r="J76" s="621">
        <v>0</v>
      </c>
      <c r="K76" s="612">
        <v>0</v>
      </c>
      <c r="L76" s="613">
        <v>0</v>
      </c>
      <c r="M76" s="614">
        <v>0</v>
      </c>
      <c r="N76" s="622">
        <v>0</v>
      </c>
      <c r="O76" s="613">
        <v>0</v>
      </c>
      <c r="P76" s="621">
        <v>0</v>
      </c>
      <c r="Q76" s="623">
        <v>0</v>
      </c>
      <c r="R76" s="620">
        <v>0</v>
      </c>
      <c r="S76" s="624">
        <v>0</v>
      </c>
      <c r="T76" s="619">
        <v>0</v>
      </c>
      <c r="U76" s="620">
        <v>0</v>
      </c>
      <c r="V76" s="625">
        <v>0</v>
      </c>
      <c r="W76" s="619">
        <v>0</v>
      </c>
      <c r="X76" s="659">
        <v>1000</v>
      </c>
      <c r="Y76" s="620">
        <v>0</v>
      </c>
      <c r="Z76" s="620">
        <v>0</v>
      </c>
      <c r="AA76" s="620">
        <v>0</v>
      </c>
      <c r="AB76" s="620">
        <v>0</v>
      </c>
      <c r="AC76" s="620">
        <v>0</v>
      </c>
      <c r="AD76" s="620">
        <v>0</v>
      </c>
      <c r="AE76" s="620">
        <v>0</v>
      </c>
      <c r="AF76" s="625">
        <v>0</v>
      </c>
    </row>
    <row r="77" spans="1:32" s="582" customFormat="1" ht="37.5" customHeight="1">
      <c r="A77" s="618" t="s">
        <v>852</v>
      </c>
      <c r="B77" s="566" t="s">
        <v>853</v>
      </c>
      <c r="C77" s="567">
        <v>358</v>
      </c>
      <c r="D77" s="565">
        <v>1961</v>
      </c>
      <c r="E77" s="565" t="s">
        <v>1284</v>
      </c>
      <c r="F77" s="568">
        <v>189024</v>
      </c>
      <c r="G77" s="710">
        <v>0</v>
      </c>
      <c r="H77" s="619">
        <v>0</v>
      </c>
      <c r="I77" s="620">
        <v>0</v>
      </c>
      <c r="J77" s="621">
        <v>0</v>
      </c>
      <c r="K77" s="627">
        <v>5000</v>
      </c>
      <c r="L77" s="628">
        <v>3000</v>
      </c>
      <c r="M77" s="614">
        <v>0</v>
      </c>
      <c r="N77" s="629">
        <v>5000</v>
      </c>
      <c r="O77" s="628">
        <v>3000</v>
      </c>
      <c r="P77" s="621">
        <v>0</v>
      </c>
      <c r="Q77" s="623">
        <v>0</v>
      </c>
      <c r="R77" s="620">
        <v>0</v>
      </c>
      <c r="S77" s="624">
        <v>0</v>
      </c>
      <c r="T77" s="619">
        <v>0</v>
      </c>
      <c r="U77" s="620">
        <v>0</v>
      </c>
      <c r="V77" s="625">
        <v>0</v>
      </c>
      <c r="W77" s="619">
        <v>0</v>
      </c>
      <c r="X77" s="657">
        <v>0</v>
      </c>
      <c r="Y77" s="620">
        <v>0</v>
      </c>
      <c r="Z77" s="620">
        <v>0</v>
      </c>
      <c r="AA77" s="620">
        <v>100</v>
      </c>
      <c r="AB77" s="620">
        <v>0</v>
      </c>
      <c r="AC77" s="620">
        <v>0</v>
      </c>
      <c r="AD77" s="620">
        <v>0</v>
      </c>
      <c r="AE77" s="620">
        <v>0</v>
      </c>
      <c r="AF77" s="625">
        <v>1000</v>
      </c>
    </row>
    <row r="78" spans="1:32" s="582" customFormat="1" ht="37.5" customHeight="1">
      <c r="A78" s="618"/>
      <c r="B78" s="566"/>
      <c r="C78" s="567"/>
      <c r="D78" s="565"/>
      <c r="E78" s="565"/>
      <c r="F78" s="568"/>
      <c r="G78" s="710"/>
      <c r="H78" s="619"/>
      <c r="I78" s="620"/>
      <c r="J78" s="621"/>
      <c r="K78" s="612"/>
      <c r="L78" s="613"/>
      <c r="M78" s="614"/>
      <c r="N78" s="622"/>
      <c r="O78" s="613"/>
      <c r="P78" s="621"/>
      <c r="Q78" s="623"/>
      <c r="R78" s="620"/>
      <c r="S78" s="624"/>
      <c r="T78" s="619"/>
      <c r="U78" s="620"/>
      <c r="V78" s="625"/>
      <c r="W78" s="619"/>
      <c r="X78" s="657"/>
      <c r="Y78" s="632"/>
      <c r="Z78" s="626"/>
      <c r="AA78" s="620"/>
      <c r="AB78" s="620"/>
      <c r="AC78" s="620"/>
      <c r="AD78" s="620"/>
      <c r="AE78" s="620"/>
      <c r="AF78" s="625"/>
    </row>
    <row r="79" spans="1:32" s="582" customFormat="1" ht="37.5" customHeight="1">
      <c r="A79" s="618" t="s">
        <v>655</v>
      </c>
      <c r="B79" s="631" t="s">
        <v>854</v>
      </c>
      <c r="C79" s="567"/>
      <c r="D79" s="565"/>
      <c r="E79" s="565"/>
      <c r="F79" s="568"/>
      <c r="G79" s="710"/>
      <c r="H79" s="619"/>
      <c r="I79" s="620"/>
      <c r="J79" s="621"/>
      <c r="K79" s="612"/>
      <c r="L79" s="613"/>
      <c r="M79" s="614"/>
      <c r="N79" s="622"/>
      <c r="O79" s="613"/>
      <c r="P79" s="621"/>
      <c r="Q79" s="623"/>
      <c r="R79" s="620"/>
      <c r="S79" s="624"/>
      <c r="T79" s="619"/>
      <c r="U79" s="620"/>
      <c r="V79" s="625"/>
      <c r="W79" s="619"/>
      <c r="X79" s="657"/>
      <c r="Y79" s="632"/>
      <c r="Z79" s="626"/>
      <c r="AA79" s="620"/>
      <c r="AB79" s="620"/>
      <c r="AC79" s="620"/>
      <c r="AD79" s="620"/>
      <c r="AE79" s="620"/>
      <c r="AF79" s="625"/>
    </row>
    <row r="80" spans="1:32" s="582" customFormat="1" ht="37.5" customHeight="1">
      <c r="A80" s="618" t="s">
        <v>855</v>
      </c>
      <c r="B80" s="566" t="s">
        <v>856</v>
      </c>
      <c r="C80" s="567"/>
      <c r="D80" s="565"/>
      <c r="E80" s="565"/>
      <c r="F80" s="568">
        <v>5000</v>
      </c>
      <c r="G80" s="710">
        <v>0</v>
      </c>
      <c r="H80" s="619">
        <v>0</v>
      </c>
      <c r="I80" s="620">
        <v>0</v>
      </c>
      <c r="J80" s="621">
        <v>0</v>
      </c>
      <c r="K80" s="612">
        <v>0</v>
      </c>
      <c r="L80" s="613">
        <v>0</v>
      </c>
      <c r="M80" s="614">
        <v>0</v>
      </c>
      <c r="N80" s="622">
        <v>0</v>
      </c>
      <c r="O80" s="613">
        <v>0</v>
      </c>
      <c r="P80" s="621">
        <v>0</v>
      </c>
      <c r="Q80" s="623">
        <v>0</v>
      </c>
      <c r="R80" s="620">
        <v>0</v>
      </c>
      <c r="S80" s="624">
        <v>0</v>
      </c>
      <c r="T80" s="619">
        <v>0</v>
      </c>
      <c r="U80" s="620">
        <v>0</v>
      </c>
      <c r="V80" s="625">
        <v>0</v>
      </c>
      <c r="W80" s="619">
        <v>0</v>
      </c>
      <c r="X80" s="659">
        <v>1000</v>
      </c>
      <c r="Y80" s="620">
        <v>0</v>
      </c>
      <c r="Z80" s="620">
        <v>0</v>
      </c>
      <c r="AA80" s="620">
        <v>0</v>
      </c>
      <c r="AB80" s="620">
        <v>0</v>
      </c>
      <c r="AC80" s="620">
        <v>0</v>
      </c>
      <c r="AD80" s="620">
        <v>0</v>
      </c>
      <c r="AE80" s="620">
        <v>0</v>
      </c>
      <c r="AF80" s="625">
        <v>0</v>
      </c>
    </row>
    <row r="81" spans="1:32" s="582" customFormat="1" ht="37.5" customHeight="1">
      <c r="A81" s="618"/>
      <c r="B81" s="566"/>
      <c r="C81" s="567"/>
      <c r="D81" s="565"/>
      <c r="E81" s="565"/>
      <c r="F81" s="568"/>
      <c r="G81" s="710"/>
      <c r="H81" s="619"/>
      <c r="I81" s="620"/>
      <c r="J81" s="621"/>
      <c r="K81" s="612"/>
      <c r="L81" s="613"/>
      <c r="M81" s="614"/>
      <c r="N81" s="622"/>
      <c r="O81" s="613"/>
      <c r="P81" s="621"/>
      <c r="Q81" s="623"/>
      <c r="R81" s="620"/>
      <c r="S81" s="624"/>
      <c r="T81" s="619"/>
      <c r="U81" s="620"/>
      <c r="V81" s="625"/>
      <c r="W81" s="619"/>
      <c r="X81" s="657"/>
      <c r="Y81" s="632"/>
      <c r="Z81" s="626"/>
      <c r="AA81" s="620"/>
      <c r="AB81" s="620"/>
      <c r="AC81" s="620"/>
      <c r="AD81" s="620"/>
      <c r="AE81" s="620"/>
      <c r="AF81" s="625"/>
    </row>
    <row r="82" spans="1:32" s="582" customFormat="1" ht="37.5" customHeight="1">
      <c r="A82" s="618" t="s">
        <v>656</v>
      </c>
      <c r="B82" s="631" t="s">
        <v>857</v>
      </c>
      <c r="C82" s="567"/>
      <c r="D82" s="565"/>
      <c r="E82" s="565"/>
      <c r="F82" s="568"/>
      <c r="G82" s="710"/>
      <c r="H82" s="619"/>
      <c r="I82" s="620"/>
      <c r="J82" s="621"/>
      <c r="K82" s="612"/>
      <c r="L82" s="613"/>
      <c r="M82" s="614"/>
      <c r="N82" s="622"/>
      <c r="O82" s="613"/>
      <c r="P82" s="621"/>
      <c r="Q82" s="623"/>
      <c r="R82" s="620"/>
      <c r="S82" s="624"/>
      <c r="T82" s="619"/>
      <c r="U82" s="620"/>
      <c r="V82" s="625"/>
      <c r="W82" s="619"/>
      <c r="X82" s="657"/>
      <c r="Y82" s="632"/>
      <c r="Z82" s="626"/>
      <c r="AA82" s="620"/>
      <c r="AB82" s="620"/>
      <c r="AC82" s="620"/>
      <c r="AD82" s="620"/>
      <c r="AE82" s="620"/>
      <c r="AF82" s="625"/>
    </row>
    <row r="83" spans="1:32" s="582" customFormat="1" ht="63.75">
      <c r="A83" s="618" t="s">
        <v>858</v>
      </c>
      <c r="B83" s="566" t="s">
        <v>859</v>
      </c>
      <c r="C83" s="567"/>
      <c r="D83" s="565"/>
      <c r="E83" s="565"/>
      <c r="F83" s="568">
        <v>5000</v>
      </c>
      <c r="G83" s="710">
        <v>0</v>
      </c>
      <c r="H83" s="619">
        <v>0</v>
      </c>
      <c r="I83" s="620">
        <v>0</v>
      </c>
      <c r="J83" s="621">
        <v>0</v>
      </c>
      <c r="K83" s="612">
        <v>0</v>
      </c>
      <c r="L83" s="613">
        <v>0</v>
      </c>
      <c r="M83" s="614">
        <v>0</v>
      </c>
      <c r="N83" s="622">
        <v>0</v>
      </c>
      <c r="O83" s="613">
        <v>0</v>
      </c>
      <c r="P83" s="621">
        <v>0</v>
      </c>
      <c r="Q83" s="623">
        <v>0</v>
      </c>
      <c r="R83" s="620">
        <v>0</v>
      </c>
      <c r="S83" s="624">
        <v>0</v>
      </c>
      <c r="T83" s="619">
        <v>0</v>
      </c>
      <c r="U83" s="620">
        <v>0</v>
      </c>
      <c r="V83" s="625">
        <v>0</v>
      </c>
      <c r="W83" s="619">
        <v>0</v>
      </c>
      <c r="X83" s="659">
        <v>1000</v>
      </c>
      <c r="Y83" s="620">
        <v>0</v>
      </c>
      <c r="Z83" s="620">
        <v>0</v>
      </c>
      <c r="AA83" s="620">
        <v>0</v>
      </c>
      <c r="AB83" s="620">
        <v>0</v>
      </c>
      <c r="AC83" s="620">
        <v>0</v>
      </c>
      <c r="AD83" s="620">
        <v>0</v>
      </c>
      <c r="AE83" s="620">
        <v>0</v>
      </c>
      <c r="AF83" s="625">
        <v>0</v>
      </c>
    </row>
    <row r="84" spans="1:32" s="582" customFormat="1" ht="37.5" customHeight="1">
      <c r="A84" s="618" t="s">
        <v>860</v>
      </c>
      <c r="B84" s="566" t="s">
        <v>861</v>
      </c>
      <c r="C84" s="567">
        <v>110</v>
      </c>
      <c r="D84" s="565" t="s">
        <v>1285</v>
      </c>
      <c r="E84" s="565" t="s">
        <v>1286</v>
      </c>
      <c r="F84" s="568">
        <v>84700</v>
      </c>
      <c r="G84" s="710">
        <v>2500</v>
      </c>
      <c r="H84" s="619">
        <v>0</v>
      </c>
      <c r="I84" s="620">
        <v>0</v>
      </c>
      <c r="J84" s="621">
        <v>0</v>
      </c>
      <c r="K84" s="627">
        <v>5000</v>
      </c>
      <c r="L84" s="628">
        <v>3000</v>
      </c>
      <c r="M84" s="614">
        <v>0</v>
      </c>
      <c r="N84" s="629">
        <v>5000</v>
      </c>
      <c r="O84" s="628">
        <v>3000</v>
      </c>
      <c r="P84" s="621">
        <v>0</v>
      </c>
      <c r="Q84" s="623">
        <v>0</v>
      </c>
      <c r="R84" s="620">
        <v>0</v>
      </c>
      <c r="S84" s="624">
        <v>0</v>
      </c>
      <c r="T84" s="619">
        <v>0</v>
      </c>
      <c r="U84" s="620">
        <v>0</v>
      </c>
      <c r="V84" s="625">
        <v>0</v>
      </c>
      <c r="W84" s="619">
        <v>0</v>
      </c>
      <c r="X84" s="657">
        <v>0</v>
      </c>
      <c r="Y84" s="620">
        <v>0</v>
      </c>
      <c r="Z84" s="620">
        <v>0</v>
      </c>
      <c r="AA84" s="620">
        <v>100</v>
      </c>
      <c r="AB84" s="620">
        <v>0</v>
      </c>
      <c r="AC84" s="620">
        <v>0</v>
      </c>
      <c r="AD84" s="620">
        <v>0</v>
      </c>
      <c r="AE84" s="620">
        <v>0</v>
      </c>
      <c r="AF84" s="625">
        <v>1000</v>
      </c>
    </row>
    <row r="85" spans="1:32" s="582" customFormat="1" ht="37.5" customHeight="1">
      <c r="A85" s="618"/>
      <c r="B85" s="631"/>
      <c r="C85" s="567"/>
      <c r="D85" s="565"/>
      <c r="E85" s="565"/>
      <c r="F85" s="568"/>
      <c r="G85" s="710"/>
      <c r="H85" s="619"/>
      <c r="I85" s="620"/>
      <c r="J85" s="621"/>
      <c r="K85" s="612"/>
      <c r="L85" s="613"/>
      <c r="M85" s="614"/>
      <c r="N85" s="622"/>
      <c r="O85" s="613"/>
      <c r="P85" s="621"/>
      <c r="Q85" s="623"/>
      <c r="R85" s="620"/>
      <c r="S85" s="624"/>
      <c r="T85" s="619"/>
      <c r="U85" s="620"/>
      <c r="V85" s="625"/>
      <c r="W85" s="619"/>
      <c r="X85" s="657"/>
      <c r="Y85" s="632"/>
      <c r="Z85" s="626"/>
      <c r="AA85" s="620"/>
      <c r="AB85" s="620"/>
      <c r="AC85" s="620"/>
      <c r="AD85" s="620"/>
      <c r="AE85" s="620"/>
      <c r="AF85" s="625"/>
    </row>
    <row r="86" spans="1:32" s="582" customFormat="1" ht="37.5" customHeight="1">
      <c r="A86" s="618" t="s">
        <v>657</v>
      </c>
      <c r="B86" s="631" t="s">
        <v>862</v>
      </c>
      <c r="C86" s="567"/>
      <c r="D86" s="565"/>
      <c r="E86" s="565"/>
      <c r="F86" s="568"/>
      <c r="G86" s="710"/>
      <c r="H86" s="619"/>
      <c r="I86" s="620"/>
      <c r="J86" s="621"/>
      <c r="K86" s="612"/>
      <c r="L86" s="613"/>
      <c r="M86" s="614"/>
      <c r="N86" s="622"/>
      <c r="O86" s="613"/>
      <c r="P86" s="621"/>
      <c r="Q86" s="623"/>
      <c r="R86" s="620"/>
      <c r="S86" s="624"/>
      <c r="T86" s="619"/>
      <c r="U86" s="620"/>
      <c r="V86" s="625"/>
      <c r="W86" s="619"/>
      <c r="X86" s="657"/>
      <c r="Y86" s="632"/>
      <c r="Z86" s="626"/>
      <c r="AA86" s="620"/>
      <c r="AB86" s="620"/>
      <c r="AC86" s="620"/>
      <c r="AD86" s="620"/>
      <c r="AE86" s="620"/>
      <c r="AF86" s="625"/>
    </row>
    <row r="87" spans="1:32" s="582" customFormat="1" ht="37.5" customHeight="1">
      <c r="A87" s="618" t="s">
        <v>863</v>
      </c>
      <c r="B87" s="566" t="s">
        <v>864</v>
      </c>
      <c r="C87" s="567">
        <v>365</v>
      </c>
      <c r="D87" s="565">
        <v>1910</v>
      </c>
      <c r="E87" s="565" t="s">
        <v>1287</v>
      </c>
      <c r="F87" s="568">
        <v>289080</v>
      </c>
      <c r="G87" s="710">
        <v>7000</v>
      </c>
      <c r="H87" s="619">
        <v>0</v>
      </c>
      <c r="I87" s="620">
        <v>0</v>
      </c>
      <c r="J87" s="621">
        <v>0</v>
      </c>
      <c r="K87" s="627">
        <v>5000</v>
      </c>
      <c r="L87" s="628">
        <v>3000</v>
      </c>
      <c r="M87" s="614">
        <v>0</v>
      </c>
      <c r="N87" s="629">
        <v>5000</v>
      </c>
      <c r="O87" s="628">
        <v>3000</v>
      </c>
      <c r="P87" s="621">
        <v>0</v>
      </c>
      <c r="Q87" s="623">
        <v>0</v>
      </c>
      <c r="R87" s="620">
        <v>0</v>
      </c>
      <c r="S87" s="624">
        <v>0</v>
      </c>
      <c r="T87" s="619">
        <v>0</v>
      </c>
      <c r="U87" s="620">
        <v>0</v>
      </c>
      <c r="V87" s="625">
        <v>0</v>
      </c>
      <c r="W87" s="619">
        <v>0</v>
      </c>
      <c r="X87" s="657">
        <v>0</v>
      </c>
      <c r="Y87" s="620">
        <v>0</v>
      </c>
      <c r="Z87" s="620">
        <v>0</v>
      </c>
      <c r="AA87" s="620">
        <v>100</v>
      </c>
      <c r="AB87" s="620">
        <v>0</v>
      </c>
      <c r="AC87" s="620">
        <v>0</v>
      </c>
      <c r="AD87" s="620">
        <v>0</v>
      </c>
      <c r="AE87" s="620">
        <v>0</v>
      </c>
      <c r="AF87" s="625">
        <v>1000</v>
      </c>
    </row>
    <row r="88" spans="1:32" s="582" customFormat="1" ht="37.5" customHeight="1">
      <c r="A88" s="618"/>
      <c r="B88" s="566"/>
      <c r="C88" s="567"/>
      <c r="D88" s="565"/>
      <c r="E88" s="565"/>
      <c r="F88" s="568"/>
      <c r="G88" s="710"/>
      <c r="H88" s="619"/>
      <c r="I88" s="620"/>
      <c r="J88" s="621"/>
      <c r="K88" s="612"/>
      <c r="L88" s="613"/>
      <c r="M88" s="614"/>
      <c r="N88" s="622"/>
      <c r="O88" s="613"/>
      <c r="P88" s="621"/>
      <c r="Q88" s="623"/>
      <c r="R88" s="620"/>
      <c r="S88" s="624"/>
      <c r="T88" s="619"/>
      <c r="U88" s="620"/>
      <c r="V88" s="625"/>
      <c r="W88" s="619"/>
      <c r="X88" s="657"/>
      <c r="Y88" s="632"/>
      <c r="Z88" s="626"/>
      <c r="AA88" s="620"/>
      <c r="AB88" s="620"/>
      <c r="AC88" s="620"/>
      <c r="AD88" s="620"/>
      <c r="AE88" s="620"/>
      <c r="AF88" s="625"/>
    </row>
    <row r="89" spans="1:32" s="582" customFormat="1" ht="37.5" customHeight="1">
      <c r="A89" s="618" t="s">
        <v>658</v>
      </c>
      <c r="B89" s="631" t="s">
        <v>865</v>
      </c>
      <c r="C89" s="567"/>
      <c r="D89" s="565"/>
      <c r="E89" s="565"/>
      <c r="F89" s="568"/>
      <c r="G89" s="710"/>
      <c r="H89" s="619"/>
      <c r="I89" s="620"/>
      <c r="J89" s="621"/>
      <c r="K89" s="612"/>
      <c r="L89" s="613"/>
      <c r="M89" s="614"/>
      <c r="N89" s="622"/>
      <c r="O89" s="613"/>
      <c r="P89" s="621"/>
      <c r="Q89" s="623"/>
      <c r="R89" s="620"/>
      <c r="S89" s="624"/>
      <c r="T89" s="619"/>
      <c r="U89" s="620"/>
      <c r="V89" s="625"/>
      <c r="W89" s="619"/>
      <c r="X89" s="657"/>
      <c r="Y89" s="632"/>
      <c r="Z89" s="626"/>
      <c r="AA89" s="620"/>
      <c r="AB89" s="620"/>
      <c r="AC89" s="620"/>
      <c r="AD89" s="620"/>
      <c r="AE89" s="620"/>
      <c r="AF89" s="625"/>
    </row>
    <row r="90" spans="1:32" s="582" customFormat="1" ht="37.5" customHeight="1">
      <c r="A90" s="618" t="s">
        <v>866</v>
      </c>
      <c r="B90" s="566" t="s">
        <v>867</v>
      </c>
      <c r="C90" s="567"/>
      <c r="D90" s="565"/>
      <c r="E90" s="565"/>
      <c r="F90" s="568">
        <v>7000</v>
      </c>
      <c r="G90" s="710">
        <v>0</v>
      </c>
      <c r="H90" s="619">
        <v>0</v>
      </c>
      <c r="I90" s="620">
        <v>0</v>
      </c>
      <c r="J90" s="621">
        <v>0</v>
      </c>
      <c r="K90" s="612">
        <v>0</v>
      </c>
      <c r="L90" s="613">
        <v>0</v>
      </c>
      <c r="M90" s="614">
        <v>0</v>
      </c>
      <c r="N90" s="622">
        <v>0</v>
      </c>
      <c r="O90" s="613">
        <v>0</v>
      </c>
      <c r="P90" s="621">
        <v>0</v>
      </c>
      <c r="Q90" s="623">
        <v>0</v>
      </c>
      <c r="R90" s="620">
        <v>0</v>
      </c>
      <c r="S90" s="624">
        <v>0</v>
      </c>
      <c r="T90" s="619">
        <v>0</v>
      </c>
      <c r="U90" s="620">
        <v>0</v>
      </c>
      <c r="V90" s="625">
        <v>0</v>
      </c>
      <c r="W90" s="619">
        <v>0</v>
      </c>
      <c r="X90" s="659">
        <v>1000</v>
      </c>
      <c r="Y90" s="620">
        <v>0</v>
      </c>
      <c r="Z90" s="620">
        <v>0</v>
      </c>
      <c r="AA90" s="620">
        <v>0</v>
      </c>
      <c r="AB90" s="620">
        <v>0</v>
      </c>
      <c r="AC90" s="620">
        <v>0</v>
      </c>
      <c r="AD90" s="620">
        <v>0</v>
      </c>
      <c r="AE90" s="620">
        <v>0</v>
      </c>
      <c r="AF90" s="625">
        <v>0</v>
      </c>
    </row>
    <row r="91" spans="1:32" s="582" customFormat="1" ht="37.5" customHeight="1">
      <c r="A91" s="618" t="s">
        <v>868</v>
      </c>
      <c r="B91" s="566" t="s">
        <v>869</v>
      </c>
      <c r="C91" s="567" t="s">
        <v>1273</v>
      </c>
      <c r="D91" s="565" t="s">
        <v>1280</v>
      </c>
      <c r="E91" s="565" t="s">
        <v>1288</v>
      </c>
      <c r="F91" s="568">
        <v>249645</v>
      </c>
      <c r="G91" s="710">
        <v>8500</v>
      </c>
      <c r="H91" s="619">
        <v>0</v>
      </c>
      <c r="I91" s="620">
        <v>0</v>
      </c>
      <c r="J91" s="621">
        <v>0</v>
      </c>
      <c r="K91" s="627">
        <v>5000</v>
      </c>
      <c r="L91" s="628">
        <v>3000</v>
      </c>
      <c r="M91" s="614">
        <v>0</v>
      </c>
      <c r="N91" s="629">
        <v>5000</v>
      </c>
      <c r="O91" s="628">
        <v>3000</v>
      </c>
      <c r="P91" s="621">
        <v>0</v>
      </c>
      <c r="Q91" s="623">
        <v>0</v>
      </c>
      <c r="R91" s="620">
        <v>0</v>
      </c>
      <c r="S91" s="624">
        <v>0</v>
      </c>
      <c r="T91" s="619">
        <v>0</v>
      </c>
      <c r="U91" s="620">
        <v>0</v>
      </c>
      <c r="V91" s="625">
        <v>0</v>
      </c>
      <c r="W91" s="619">
        <v>0</v>
      </c>
      <c r="X91" s="657">
        <v>0</v>
      </c>
      <c r="Y91" s="620">
        <v>0</v>
      </c>
      <c r="Z91" s="620">
        <v>0</v>
      </c>
      <c r="AA91" s="620">
        <v>100</v>
      </c>
      <c r="AB91" s="620">
        <v>0</v>
      </c>
      <c r="AC91" s="620">
        <v>0</v>
      </c>
      <c r="AD91" s="620">
        <v>0</v>
      </c>
      <c r="AE91" s="620">
        <v>0</v>
      </c>
      <c r="AF91" s="625">
        <v>1000</v>
      </c>
    </row>
    <row r="92" spans="1:32" s="582" customFormat="1" ht="37.5" customHeight="1">
      <c r="A92" s="618"/>
      <c r="B92" s="566"/>
      <c r="C92" s="567"/>
      <c r="D92" s="565"/>
      <c r="E92" s="565"/>
      <c r="F92" s="568"/>
      <c r="G92" s="710"/>
      <c r="H92" s="619"/>
      <c r="I92" s="620"/>
      <c r="J92" s="621"/>
      <c r="K92" s="612"/>
      <c r="L92" s="613"/>
      <c r="M92" s="614"/>
      <c r="N92" s="622"/>
      <c r="O92" s="613"/>
      <c r="P92" s="621"/>
      <c r="Q92" s="623"/>
      <c r="R92" s="620"/>
      <c r="S92" s="624"/>
      <c r="T92" s="619"/>
      <c r="U92" s="620"/>
      <c r="V92" s="625"/>
      <c r="W92" s="619"/>
      <c r="X92" s="657"/>
      <c r="Y92" s="632"/>
      <c r="Z92" s="626"/>
      <c r="AA92" s="620"/>
      <c r="AB92" s="620"/>
      <c r="AC92" s="620"/>
      <c r="AD92" s="620"/>
      <c r="AE92" s="620"/>
      <c r="AF92" s="625"/>
    </row>
    <row r="93" spans="1:32" s="582" customFormat="1" ht="37.5" customHeight="1">
      <c r="A93" s="618" t="s">
        <v>659</v>
      </c>
      <c r="B93" s="631" t="s">
        <v>870</v>
      </c>
      <c r="C93" s="567"/>
      <c r="D93" s="565"/>
      <c r="E93" s="565"/>
      <c r="F93" s="568"/>
      <c r="G93" s="710"/>
      <c r="H93" s="619"/>
      <c r="I93" s="620"/>
      <c r="J93" s="621"/>
      <c r="K93" s="612"/>
      <c r="L93" s="613"/>
      <c r="M93" s="614"/>
      <c r="N93" s="622"/>
      <c r="O93" s="613"/>
      <c r="P93" s="621"/>
      <c r="Q93" s="623"/>
      <c r="R93" s="620"/>
      <c r="S93" s="624"/>
      <c r="T93" s="619"/>
      <c r="U93" s="620"/>
      <c r="V93" s="625"/>
      <c r="W93" s="619"/>
      <c r="X93" s="657"/>
      <c r="Y93" s="632"/>
      <c r="Z93" s="626"/>
      <c r="AA93" s="620"/>
      <c r="AB93" s="620"/>
      <c r="AC93" s="620"/>
      <c r="AD93" s="620"/>
      <c r="AE93" s="620"/>
      <c r="AF93" s="625"/>
    </row>
    <row r="94" spans="1:32" s="582" customFormat="1" ht="63.75">
      <c r="A94" s="618" t="s">
        <v>871</v>
      </c>
      <c r="B94" s="566" t="s">
        <v>872</v>
      </c>
      <c r="C94" s="567" t="s">
        <v>873</v>
      </c>
      <c r="D94" s="565">
        <v>1920</v>
      </c>
      <c r="E94" s="565" t="s">
        <v>1289</v>
      </c>
      <c r="F94" s="568">
        <v>60000</v>
      </c>
      <c r="G94" s="710">
        <v>2000</v>
      </c>
      <c r="H94" s="619">
        <v>0</v>
      </c>
      <c r="I94" s="620">
        <v>0</v>
      </c>
      <c r="J94" s="621">
        <v>0</v>
      </c>
      <c r="K94" s="627">
        <v>5000</v>
      </c>
      <c r="L94" s="628">
        <v>3000</v>
      </c>
      <c r="M94" s="614">
        <v>0</v>
      </c>
      <c r="N94" s="629">
        <v>5000</v>
      </c>
      <c r="O94" s="628">
        <v>3000</v>
      </c>
      <c r="P94" s="621">
        <v>0</v>
      </c>
      <c r="Q94" s="623">
        <v>0</v>
      </c>
      <c r="R94" s="620">
        <v>0</v>
      </c>
      <c r="S94" s="624">
        <v>0</v>
      </c>
      <c r="T94" s="619">
        <v>0</v>
      </c>
      <c r="U94" s="620">
        <v>0</v>
      </c>
      <c r="V94" s="625">
        <v>0</v>
      </c>
      <c r="W94" s="619">
        <v>0</v>
      </c>
      <c r="X94" s="657">
        <v>0</v>
      </c>
      <c r="Y94" s="620">
        <v>0</v>
      </c>
      <c r="Z94" s="620">
        <v>0</v>
      </c>
      <c r="AA94" s="620">
        <v>100</v>
      </c>
      <c r="AB94" s="620">
        <v>0</v>
      </c>
      <c r="AC94" s="620">
        <v>0</v>
      </c>
      <c r="AD94" s="620">
        <v>0</v>
      </c>
      <c r="AE94" s="620">
        <v>0</v>
      </c>
      <c r="AF94" s="625">
        <v>1000</v>
      </c>
    </row>
    <row r="95" spans="1:32" s="582" customFormat="1" ht="37.5" customHeight="1">
      <c r="A95" s="618"/>
      <c r="B95" s="566"/>
      <c r="C95" s="567"/>
      <c r="D95" s="565"/>
      <c r="E95" s="565"/>
      <c r="F95" s="568"/>
      <c r="G95" s="710"/>
      <c r="H95" s="619"/>
      <c r="I95" s="620"/>
      <c r="J95" s="621"/>
      <c r="K95" s="612"/>
      <c r="L95" s="613"/>
      <c r="M95" s="614"/>
      <c r="N95" s="622"/>
      <c r="O95" s="613"/>
      <c r="P95" s="621"/>
      <c r="Q95" s="623"/>
      <c r="R95" s="620"/>
      <c r="S95" s="624"/>
      <c r="T95" s="619"/>
      <c r="U95" s="620"/>
      <c r="V95" s="625"/>
      <c r="W95" s="619"/>
      <c r="X95" s="657"/>
      <c r="Y95" s="632"/>
      <c r="Z95" s="626"/>
      <c r="AA95" s="620"/>
      <c r="AB95" s="620"/>
      <c r="AC95" s="620"/>
      <c r="AD95" s="620"/>
      <c r="AE95" s="620"/>
      <c r="AF95" s="625"/>
    </row>
    <row r="96" spans="1:32" s="582" customFormat="1" ht="37.5" customHeight="1">
      <c r="A96" s="618" t="s">
        <v>660</v>
      </c>
      <c r="B96" s="631" t="s">
        <v>874</v>
      </c>
      <c r="C96" s="567"/>
      <c r="D96" s="565"/>
      <c r="E96" s="565"/>
      <c r="F96" s="568"/>
      <c r="G96" s="710"/>
      <c r="H96" s="619"/>
      <c r="I96" s="620"/>
      <c r="J96" s="621"/>
      <c r="K96" s="612"/>
      <c r="L96" s="613"/>
      <c r="M96" s="614"/>
      <c r="N96" s="622"/>
      <c r="O96" s="613"/>
      <c r="P96" s="621"/>
      <c r="Q96" s="623"/>
      <c r="R96" s="620"/>
      <c r="S96" s="624"/>
      <c r="T96" s="619"/>
      <c r="U96" s="620"/>
      <c r="V96" s="625"/>
      <c r="W96" s="619"/>
      <c r="X96" s="657"/>
      <c r="Y96" s="632"/>
      <c r="Z96" s="626"/>
      <c r="AA96" s="620"/>
      <c r="AB96" s="620"/>
      <c r="AC96" s="620"/>
      <c r="AD96" s="620"/>
      <c r="AE96" s="620"/>
      <c r="AF96" s="625"/>
    </row>
    <row r="97" spans="1:32" s="582" customFormat="1" ht="37.5" customHeight="1">
      <c r="A97" s="618" t="s">
        <v>875</v>
      </c>
      <c r="B97" s="566" t="s">
        <v>876</v>
      </c>
      <c r="C97" s="567">
        <v>272</v>
      </c>
      <c r="D97" s="565">
        <v>1850</v>
      </c>
      <c r="E97" s="565" t="s">
        <v>1290</v>
      </c>
      <c r="F97" s="568">
        <v>120000</v>
      </c>
      <c r="G97" s="710">
        <v>0</v>
      </c>
      <c r="H97" s="619">
        <v>0</v>
      </c>
      <c r="I97" s="620">
        <v>0</v>
      </c>
      <c r="J97" s="621">
        <v>0</v>
      </c>
      <c r="K97" s="627">
        <v>5000</v>
      </c>
      <c r="L97" s="628">
        <v>3000</v>
      </c>
      <c r="M97" s="614">
        <v>0</v>
      </c>
      <c r="N97" s="629">
        <v>5000</v>
      </c>
      <c r="O97" s="628">
        <v>3000</v>
      </c>
      <c r="P97" s="621">
        <v>0</v>
      </c>
      <c r="Q97" s="623">
        <v>0</v>
      </c>
      <c r="R97" s="620">
        <v>0</v>
      </c>
      <c r="S97" s="624">
        <v>0</v>
      </c>
      <c r="T97" s="619">
        <v>0</v>
      </c>
      <c r="U97" s="620">
        <v>0</v>
      </c>
      <c r="V97" s="625">
        <v>0</v>
      </c>
      <c r="W97" s="619">
        <v>0</v>
      </c>
      <c r="X97" s="657">
        <v>0</v>
      </c>
      <c r="Y97" s="620">
        <v>0</v>
      </c>
      <c r="Z97" s="620">
        <v>0</v>
      </c>
      <c r="AA97" s="620">
        <v>100</v>
      </c>
      <c r="AB97" s="620">
        <v>0</v>
      </c>
      <c r="AC97" s="620">
        <v>0</v>
      </c>
      <c r="AD97" s="620">
        <v>0</v>
      </c>
      <c r="AE97" s="620">
        <v>0</v>
      </c>
      <c r="AF97" s="625">
        <v>1000</v>
      </c>
    </row>
    <row r="98" spans="1:32" s="582" customFormat="1" ht="37.5" customHeight="1">
      <c r="A98" s="618"/>
      <c r="B98" s="664"/>
      <c r="C98" s="567"/>
      <c r="D98" s="565"/>
      <c r="E98" s="565"/>
      <c r="F98" s="568"/>
      <c r="G98" s="710"/>
      <c r="H98" s="619"/>
      <c r="I98" s="620"/>
      <c r="J98" s="621"/>
      <c r="K98" s="612"/>
      <c r="L98" s="613"/>
      <c r="M98" s="614"/>
      <c r="N98" s="622"/>
      <c r="O98" s="613"/>
      <c r="P98" s="621"/>
      <c r="Q98" s="623"/>
      <c r="R98" s="620"/>
      <c r="S98" s="624"/>
      <c r="T98" s="619"/>
      <c r="U98" s="620"/>
      <c r="V98" s="625"/>
      <c r="W98" s="619"/>
      <c r="X98" s="657"/>
      <c r="Y98" s="632"/>
      <c r="Z98" s="626"/>
      <c r="AA98" s="620"/>
      <c r="AB98" s="620"/>
      <c r="AC98" s="620"/>
      <c r="AD98" s="620"/>
      <c r="AE98" s="620"/>
      <c r="AF98" s="625"/>
    </row>
    <row r="99" spans="1:32" s="582" customFormat="1" ht="37.5" customHeight="1">
      <c r="A99" s="618" t="s">
        <v>877</v>
      </c>
      <c r="B99" s="631" t="s">
        <v>878</v>
      </c>
      <c r="C99" s="567"/>
      <c r="D99" s="565"/>
      <c r="E99" s="565"/>
      <c r="F99" s="568"/>
      <c r="G99" s="710"/>
      <c r="H99" s="619"/>
      <c r="I99" s="620"/>
      <c r="J99" s="621"/>
      <c r="K99" s="612"/>
      <c r="L99" s="613"/>
      <c r="M99" s="614"/>
      <c r="N99" s="622"/>
      <c r="O99" s="613"/>
      <c r="P99" s="621"/>
      <c r="Q99" s="623"/>
      <c r="R99" s="620"/>
      <c r="S99" s="624"/>
      <c r="T99" s="619"/>
      <c r="U99" s="620"/>
      <c r="V99" s="625"/>
      <c r="W99" s="619"/>
      <c r="X99" s="657"/>
      <c r="Y99" s="632"/>
      <c r="Z99" s="626"/>
      <c r="AA99" s="620"/>
      <c r="AB99" s="620"/>
      <c r="AC99" s="620"/>
      <c r="AD99" s="620"/>
      <c r="AE99" s="620"/>
      <c r="AF99" s="625"/>
    </row>
    <row r="100" spans="1:32" s="582" customFormat="1" ht="37.5" customHeight="1">
      <c r="A100" s="618" t="s">
        <v>879</v>
      </c>
      <c r="B100" s="566" t="s">
        <v>880</v>
      </c>
      <c r="C100" s="636" t="s">
        <v>845</v>
      </c>
      <c r="D100" s="565"/>
      <c r="E100" s="565"/>
      <c r="F100" s="568">
        <v>5000</v>
      </c>
      <c r="G100" s="710">
        <v>0</v>
      </c>
      <c r="H100" s="619">
        <v>0</v>
      </c>
      <c r="I100" s="620">
        <v>0</v>
      </c>
      <c r="J100" s="621">
        <v>0</v>
      </c>
      <c r="K100" s="612">
        <v>0</v>
      </c>
      <c r="L100" s="613">
        <v>0</v>
      </c>
      <c r="M100" s="614">
        <v>0</v>
      </c>
      <c r="N100" s="622">
        <v>0</v>
      </c>
      <c r="O100" s="613">
        <v>0</v>
      </c>
      <c r="P100" s="621">
        <v>0</v>
      </c>
      <c r="Q100" s="623">
        <v>0</v>
      </c>
      <c r="R100" s="620">
        <v>0</v>
      </c>
      <c r="S100" s="624">
        <v>0</v>
      </c>
      <c r="T100" s="619">
        <v>0</v>
      </c>
      <c r="U100" s="620">
        <v>0</v>
      </c>
      <c r="V100" s="625">
        <v>0</v>
      </c>
      <c r="W100" s="619">
        <v>0</v>
      </c>
      <c r="X100" s="659">
        <v>1000</v>
      </c>
      <c r="Y100" s="620">
        <v>0</v>
      </c>
      <c r="Z100" s="620">
        <v>0</v>
      </c>
      <c r="AA100" s="620">
        <v>0</v>
      </c>
      <c r="AB100" s="620">
        <v>0</v>
      </c>
      <c r="AC100" s="620">
        <v>0</v>
      </c>
      <c r="AD100" s="620">
        <v>0</v>
      </c>
      <c r="AE100" s="620">
        <v>0</v>
      </c>
      <c r="AF100" s="625">
        <v>0</v>
      </c>
    </row>
    <row r="101" spans="1:32" s="582" customFormat="1" ht="37.5" customHeight="1">
      <c r="A101" s="618" t="s">
        <v>881</v>
      </c>
      <c r="B101" s="566" t="s">
        <v>882</v>
      </c>
      <c r="C101" s="567" t="s">
        <v>1274</v>
      </c>
      <c r="D101" s="565" t="s">
        <v>1291</v>
      </c>
      <c r="E101" s="565"/>
      <c r="F101" s="568">
        <v>616096.25</v>
      </c>
      <c r="G101" s="709">
        <v>18428.78</v>
      </c>
      <c r="H101" s="630">
        <v>5000</v>
      </c>
      <c r="I101" s="620">
        <v>0</v>
      </c>
      <c r="J101" s="621">
        <v>0</v>
      </c>
      <c r="K101" s="627">
        <v>5000</v>
      </c>
      <c r="L101" s="628">
        <v>3000</v>
      </c>
      <c r="M101" s="614">
        <v>0</v>
      </c>
      <c r="N101" s="629">
        <v>5000</v>
      </c>
      <c r="O101" s="628">
        <v>3000</v>
      </c>
      <c r="P101" s="621">
        <v>0</v>
      </c>
      <c r="Q101" s="623">
        <v>0</v>
      </c>
      <c r="R101" s="620">
        <v>0</v>
      </c>
      <c r="S101" s="624">
        <v>0</v>
      </c>
      <c r="T101" s="619">
        <v>0</v>
      </c>
      <c r="U101" s="620">
        <v>0</v>
      </c>
      <c r="V101" s="625">
        <v>0</v>
      </c>
      <c r="W101" s="619">
        <v>0</v>
      </c>
      <c r="X101" s="657">
        <v>0</v>
      </c>
      <c r="Y101" s="620">
        <v>0</v>
      </c>
      <c r="Z101" s="620">
        <v>0</v>
      </c>
      <c r="AA101" s="620">
        <v>100</v>
      </c>
      <c r="AB101" s="620">
        <v>0</v>
      </c>
      <c r="AC101" s="620">
        <v>0</v>
      </c>
      <c r="AD101" s="620">
        <v>0</v>
      </c>
      <c r="AE101" s="620">
        <v>0</v>
      </c>
      <c r="AF101" s="625">
        <v>1000</v>
      </c>
    </row>
    <row r="102" spans="1:32" s="582" customFormat="1" ht="37.5" customHeight="1">
      <c r="A102" s="618"/>
      <c r="B102" s="566"/>
      <c r="C102" s="567"/>
      <c r="D102" s="565"/>
      <c r="E102" s="565"/>
      <c r="F102" s="568"/>
      <c r="G102" s="710"/>
      <c r="H102" s="619"/>
      <c r="I102" s="620"/>
      <c r="J102" s="621"/>
      <c r="K102" s="612"/>
      <c r="L102" s="613"/>
      <c r="M102" s="614"/>
      <c r="N102" s="622"/>
      <c r="O102" s="613"/>
      <c r="P102" s="621"/>
      <c r="Q102" s="623"/>
      <c r="R102" s="620"/>
      <c r="S102" s="624"/>
      <c r="T102" s="619"/>
      <c r="U102" s="620"/>
      <c r="V102" s="625"/>
      <c r="W102" s="619"/>
      <c r="X102" s="657"/>
      <c r="Y102" s="632"/>
      <c r="Z102" s="626"/>
      <c r="AA102" s="620"/>
      <c r="AB102" s="620"/>
      <c r="AC102" s="620"/>
      <c r="AD102" s="620"/>
      <c r="AE102" s="620"/>
      <c r="AF102" s="625"/>
    </row>
    <row r="103" spans="1:32" s="582" customFormat="1" ht="37.5" customHeight="1">
      <c r="A103" s="618" t="s">
        <v>883</v>
      </c>
      <c r="B103" s="631" t="s">
        <v>884</v>
      </c>
      <c r="C103" s="567"/>
      <c r="D103" s="565"/>
      <c r="E103" s="565"/>
      <c r="F103" s="568"/>
      <c r="G103" s="710"/>
      <c r="H103" s="619"/>
      <c r="I103" s="620"/>
      <c r="J103" s="621"/>
      <c r="K103" s="612"/>
      <c r="L103" s="613"/>
      <c r="M103" s="614"/>
      <c r="N103" s="622"/>
      <c r="O103" s="613"/>
      <c r="P103" s="621"/>
      <c r="Q103" s="623"/>
      <c r="R103" s="620"/>
      <c r="S103" s="624"/>
      <c r="T103" s="619"/>
      <c r="U103" s="620"/>
      <c r="V103" s="625"/>
      <c r="W103" s="619"/>
      <c r="X103" s="657"/>
      <c r="Y103" s="632"/>
      <c r="Z103" s="626"/>
      <c r="AA103" s="620"/>
      <c r="AB103" s="620"/>
      <c r="AC103" s="620"/>
      <c r="AD103" s="620"/>
      <c r="AE103" s="620"/>
      <c r="AF103" s="625"/>
    </row>
    <row r="104" spans="1:32" s="582" customFormat="1" ht="37.5" customHeight="1">
      <c r="A104" s="618" t="s">
        <v>885</v>
      </c>
      <c r="B104" s="566" t="s">
        <v>886</v>
      </c>
      <c r="C104" s="567"/>
      <c r="D104" s="565"/>
      <c r="E104" s="565"/>
      <c r="F104" s="568">
        <v>7500</v>
      </c>
      <c r="G104" s="710">
        <v>0</v>
      </c>
      <c r="H104" s="619">
        <v>0</v>
      </c>
      <c r="I104" s="620">
        <v>0</v>
      </c>
      <c r="J104" s="621">
        <v>0</v>
      </c>
      <c r="K104" s="612">
        <v>0</v>
      </c>
      <c r="L104" s="613">
        <v>0</v>
      </c>
      <c r="M104" s="614">
        <v>0</v>
      </c>
      <c r="N104" s="622">
        <v>0</v>
      </c>
      <c r="O104" s="613">
        <v>0</v>
      </c>
      <c r="P104" s="621">
        <v>0</v>
      </c>
      <c r="Q104" s="623">
        <v>0</v>
      </c>
      <c r="R104" s="620">
        <v>0</v>
      </c>
      <c r="S104" s="624">
        <v>0</v>
      </c>
      <c r="T104" s="619">
        <v>0</v>
      </c>
      <c r="U104" s="620">
        <v>0</v>
      </c>
      <c r="V104" s="625">
        <v>0</v>
      </c>
      <c r="W104" s="619">
        <v>0</v>
      </c>
      <c r="X104" s="659">
        <v>1000</v>
      </c>
      <c r="Y104" s="620">
        <v>0</v>
      </c>
      <c r="Z104" s="620">
        <v>0</v>
      </c>
      <c r="AA104" s="620">
        <v>0</v>
      </c>
      <c r="AB104" s="620">
        <v>0</v>
      </c>
      <c r="AC104" s="620">
        <v>0</v>
      </c>
      <c r="AD104" s="620">
        <v>0</v>
      </c>
      <c r="AE104" s="620">
        <v>0</v>
      </c>
      <c r="AF104" s="625">
        <v>0</v>
      </c>
    </row>
    <row r="105" spans="1:32" s="582" customFormat="1" ht="37.5" customHeight="1">
      <c r="A105" s="618"/>
      <c r="B105" s="566"/>
      <c r="C105" s="567"/>
      <c r="D105" s="565"/>
      <c r="E105" s="565"/>
      <c r="F105" s="568"/>
      <c r="G105" s="710"/>
      <c r="H105" s="619"/>
      <c r="I105" s="620"/>
      <c r="J105" s="621"/>
      <c r="K105" s="612"/>
      <c r="L105" s="613"/>
      <c r="M105" s="614"/>
      <c r="N105" s="622"/>
      <c r="O105" s="613"/>
      <c r="P105" s="621"/>
      <c r="Q105" s="623"/>
      <c r="R105" s="620"/>
      <c r="S105" s="624"/>
      <c r="T105" s="619"/>
      <c r="U105" s="620"/>
      <c r="V105" s="625"/>
      <c r="W105" s="619"/>
      <c r="X105" s="657"/>
      <c r="Y105" s="632"/>
      <c r="Z105" s="626"/>
      <c r="AA105" s="620"/>
      <c r="AB105" s="620"/>
      <c r="AC105" s="620"/>
      <c r="AD105" s="620"/>
      <c r="AE105" s="620"/>
      <c r="AF105" s="625"/>
    </row>
    <row r="106" spans="1:32" s="582" customFormat="1" ht="37.5" customHeight="1">
      <c r="A106" s="618" t="s">
        <v>887</v>
      </c>
      <c r="B106" s="631" t="s">
        <v>888</v>
      </c>
      <c r="C106" s="567"/>
      <c r="D106" s="565"/>
      <c r="E106" s="565"/>
      <c r="F106" s="568"/>
      <c r="G106" s="710"/>
      <c r="H106" s="619"/>
      <c r="I106" s="620"/>
      <c r="J106" s="621"/>
      <c r="K106" s="612"/>
      <c r="L106" s="613"/>
      <c r="M106" s="614"/>
      <c r="N106" s="622"/>
      <c r="O106" s="613"/>
      <c r="P106" s="621"/>
      <c r="Q106" s="623"/>
      <c r="R106" s="620"/>
      <c r="S106" s="624"/>
      <c r="T106" s="619"/>
      <c r="U106" s="620"/>
      <c r="V106" s="625"/>
      <c r="W106" s="619"/>
      <c r="X106" s="657"/>
      <c r="Y106" s="632"/>
      <c r="Z106" s="626"/>
      <c r="AA106" s="620"/>
      <c r="AB106" s="620"/>
      <c r="AC106" s="620"/>
      <c r="AD106" s="620"/>
      <c r="AE106" s="620"/>
      <c r="AF106" s="625"/>
    </row>
    <row r="107" spans="1:32" s="582" customFormat="1" ht="37.5" customHeight="1">
      <c r="A107" s="637" t="s">
        <v>889</v>
      </c>
      <c r="B107" s="566" t="s">
        <v>890</v>
      </c>
      <c r="C107" s="567" t="s">
        <v>891</v>
      </c>
      <c r="D107" s="565"/>
      <c r="E107" s="565"/>
      <c r="F107" s="568">
        <v>5000</v>
      </c>
      <c r="G107" s="710">
        <v>0</v>
      </c>
      <c r="H107" s="619">
        <v>0</v>
      </c>
      <c r="I107" s="620">
        <v>0</v>
      </c>
      <c r="J107" s="621">
        <v>0</v>
      </c>
      <c r="K107" s="612">
        <v>0</v>
      </c>
      <c r="L107" s="613">
        <v>0</v>
      </c>
      <c r="M107" s="614">
        <v>0</v>
      </c>
      <c r="N107" s="622">
        <v>0</v>
      </c>
      <c r="O107" s="613">
        <v>0</v>
      </c>
      <c r="P107" s="621">
        <v>0</v>
      </c>
      <c r="Q107" s="623">
        <v>0</v>
      </c>
      <c r="R107" s="620">
        <v>0</v>
      </c>
      <c r="S107" s="624">
        <v>0</v>
      </c>
      <c r="T107" s="619">
        <v>0</v>
      </c>
      <c r="U107" s="620">
        <v>0</v>
      </c>
      <c r="V107" s="625">
        <v>0</v>
      </c>
      <c r="W107" s="619">
        <v>0</v>
      </c>
      <c r="X107" s="659">
        <v>1000</v>
      </c>
      <c r="Y107" s="620">
        <v>0</v>
      </c>
      <c r="Z107" s="620">
        <v>0</v>
      </c>
      <c r="AA107" s="620">
        <v>0</v>
      </c>
      <c r="AB107" s="620">
        <v>0</v>
      </c>
      <c r="AC107" s="620">
        <v>0</v>
      </c>
      <c r="AD107" s="620">
        <v>0</v>
      </c>
      <c r="AE107" s="620">
        <v>0</v>
      </c>
      <c r="AF107" s="625">
        <v>0</v>
      </c>
    </row>
    <row r="108" spans="1:32" s="582" customFormat="1" ht="37.5" customHeight="1">
      <c r="A108" s="618"/>
      <c r="B108" s="566"/>
      <c r="C108" s="567"/>
      <c r="D108" s="565"/>
      <c r="E108" s="565"/>
      <c r="F108" s="568"/>
      <c r="G108" s="710"/>
      <c r="H108" s="619"/>
      <c r="I108" s="620"/>
      <c r="J108" s="621"/>
      <c r="K108" s="612"/>
      <c r="L108" s="613"/>
      <c r="M108" s="614"/>
      <c r="N108" s="622"/>
      <c r="O108" s="613"/>
      <c r="P108" s="621"/>
      <c r="Q108" s="623"/>
      <c r="R108" s="620"/>
      <c r="S108" s="624"/>
      <c r="T108" s="619"/>
      <c r="U108" s="620"/>
      <c r="V108" s="625"/>
      <c r="W108" s="619"/>
      <c r="X108" s="657"/>
      <c r="Y108" s="632"/>
      <c r="Z108" s="626"/>
      <c r="AA108" s="620"/>
      <c r="AB108" s="620"/>
      <c r="AC108" s="620"/>
      <c r="AD108" s="620"/>
      <c r="AE108" s="620"/>
      <c r="AF108" s="625"/>
    </row>
    <row r="109" spans="1:32" s="582" customFormat="1" ht="37.5" customHeight="1">
      <c r="A109" s="618" t="s">
        <v>892</v>
      </c>
      <c r="B109" s="631" t="s">
        <v>893</v>
      </c>
      <c r="C109" s="567"/>
      <c r="D109" s="565"/>
      <c r="E109" s="565"/>
      <c r="F109" s="568"/>
      <c r="G109" s="710"/>
      <c r="H109" s="619"/>
      <c r="I109" s="620"/>
      <c r="J109" s="621"/>
      <c r="K109" s="612"/>
      <c r="L109" s="613"/>
      <c r="M109" s="614"/>
      <c r="N109" s="622"/>
      <c r="O109" s="613"/>
      <c r="P109" s="621"/>
      <c r="Q109" s="623"/>
      <c r="R109" s="620"/>
      <c r="S109" s="624"/>
      <c r="T109" s="619"/>
      <c r="U109" s="620"/>
      <c r="V109" s="625"/>
      <c r="W109" s="619"/>
      <c r="X109" s="657"/>
      <c r="Y109" s="632"/>
      <c r="Z109" s="626"/>
      <c r="AA109" s="620"/>
      <c r="AB109" s="620"/>
      <c r="AC109" s="620"/>
      <c r="AD109" s="620"/>
      <c r="AE109" s="620"/>
      <c r="AF109" s="625"/>
    </row>
    <row r="110" spans="1:32" s="582" customFormat="1" ht="76.5">
      <c r="A110" s="618" t="s">
        <v>894</v>
      </c>
      <c r="B110" s="566" t="s">
        <v>895</v>
      </c>
      <c r="C110" s="567" t="s">
        <v>1275</v>
      </c>
      <c r="D110" s="565" t="s">
        <v>1292</v>
      </c>
      <c r="E110" s="565" t="s">
        <v>1293</v>
      </c>
      <c r="F110" s="568">
        <v>101244</v>
      </c>
      <c r="G110" s="710">
        <v>5000</v>
      </c>
      <c r="H110" s="619">
        <v>0</v>
      </c>
      <c r="I110" s="620">
        <v>0</v>
      </c>
      <c r="J110" s="621">
        <v>0</v>
      </c>
      <c r="K110" s="627">
        <v>5000</v>
      </c>
      <c r="L110" s="628">
        <v>3000</v>
      </c>
      <c r="M110" s="614">
        <v>0</v>
      </c>
      <c r="N110" s="629">
        <v>5000</v>
      </c>
      <c r="O110" s="628">
        <v>3000</v>
      </c>
      <c r="P110" s="621">
        <v>0</v>
      </c>
      <c r="Q110" s="623">
        <v>0</v>
      </c>
      <c r="R110" s="620">
        <v>0</v>
      </c>
      <c r="S110" s="624">
        <v>0</v>
      </c>
      <c r="T110" s="619">
        <v>0</v>
      </c>
      <c r="U110" s="620">
        <v>0</v>
      </c>
      <c r="V110" s="625">
        <v>0</v>
      </c>
      <c r="W110" s="619">
        <v>0</v>
      </c>
      <c r="X110" s="657">
        <v>0</v>
      </c>
      <c r="Y110" s="620">
        <v>0</v>
      </c>
      <c r="Z110" s="620">
        <v>0</v>
      </c>
      <c r="AA110" s="620">
        <v>100</v>
      </c>
      <c r="AB110" s="620">
        <v>0</v>
      </c>
      <c r="AC110" s="620">
        <v>0</v>
      </c>
      <c r="AD110" s="620">
        <v>0</v>
      </c>
      <c r="AE110" s="620">
        <v>0</v>
      </c>
      <c r="AF110" s="625">
        <v>1000</v>
      </c>
    </row>
    <row r="111" spans="1:32" s="582" customFormat="1" ht="37.5" customHeight="1">
      <c r="A111" s="618"/>
      <c r="B111" s="566"/>
      <c r="C111" s="567"/>
      <c r="D111" s="565"/>
      <c r="E111" s="565"/>
      <c r="F111" s="568"/>
      <c r="G111" s="710"/>
      <c r="H111" s="619"/>
      <c r="I111" s="620"/>
      <c r="J111" s="621"/>
      <c r="K111" s="612"/>
      <c r="L111" s="613"/>
      <c r="M111" s="614"/>
      <c r="N111" s="622"/>
      <c r="O111" s="613"/>
      <c r="P111" s="621"/>
      <c r="Q111" s="623"/>
      <c r="R111" s="620"/>
      <c r="S111" s="624"/>
      <c r="T111" s="619"/>
      <c r="U111" s="620"/>
      <c r="V111" s="625"/>
      <c r="W111" s="619"/>
      <c r="X111" s="657"/>
      <c r="Y111" s="632"/>
      <c r="Z111" s="626"/>
      <c r="AA111" s="620"/>
      <c r="AB111" s="620"/>
      <c r="AC111" s="620"/>
      <c r="AD111" s="620"/>
      <c r="AE111" s="620"/>
      <c r="AF111" s="625"/>
    </row>
    <row r="112" spans="1:32" s="582" customFormat="1" ht="37.5" customHeight="1">
      <c r="A112" s="618" t="s">
        <v>896</v>
      </c>
      <c r="B112" s="631" t="s">
        <v>897</v>
      </c>
      <c r="C112" s="567"/>
      <c r="D112" s="565"/>
      <c r="E112" s="565"/>
      <c r="F112" s="568"/>
      <c r="G112" s="710"/>
      <c r="H112" s="619"/>
      <c r="I112" s="620"/>
      <c r="J112" s="621"/>
      <c r="K112" s="612"/>
      <c r="L112" s="613"/>
      <c r="M112" s="614"/>
      <c r="N112" s="622"/>
      <c r="O112" s="613"/>
      <c r="P112" s="621"/>
      <c r="Q112" s="623"/>
      <c r="R112" s="620"/>
      <c r="S112" s="624"/>
      <c r="T112" s="619"/>
      <c r="U112" s="620"/>
      <c r="V112" s="625"/>
      <c r="W112" s="619"/>
      <c r="X112" s="657"/>
      <c r="Y112" s="632"/>
      <c r="Z112" s="626"/>
      <c r="AA112" s="620"/>
      <c r="AB112" s="620"/>
      <c r="AC112" s="620"/>
      <c r="AD112" s="620"/>
      <c r="AE112" s="620"/>
      <c r="AF112" s="625"/>
    </row>
    <row r="113" spans="1:32" s="582" customFormat="1" ht="37.5" customHeight="1">
      <c r="A113" s="618" t="s">
        <v>898</v>
      </c>
      <c r="B113" s="566" t="s">
        <v>899</v>
      </c>
      <c r="C113" s="567"/>
      <c r="D113" s="565"/>
      <c r="E113" s="565"/>
      <c r="F113" s="568">
        <v>5000</v>
      </c>
      <c r="G113" s="710">
        <v>0</v>
      </c>
      <c r="H113" s="619">
        <v>0</v>
      </c>
      <c r="I113" s="620">
        <v>0</v>
      </c>
      <c r="J113" s="621">
        <v>0</v>
      </c>
      <c r="K113" s="612">
        <v>0</v>
      </c>
      <c r="L113" s="613">
        <v>0</v>
      </c>
      <c r="M113" s="614">
        <v>0</v>
      </c>
      <c r="N113" s="622">
        <v>0</v>
      </c>
      <c r="O113" s="613">
        <v>0</v>
      </c>
      <c r="P113" s="621">
        <v>0</v>
      </c>
      <c r="Q113" s="623">
        <v>0</v>
      </c>
      <c r="R113" s="620">
        <v>0</v>
      </c>
      <c r="S113" s="624">
        <v>0</v>
      </c>
      <c r="T113" s="619">
        <v>0</v>
      </c>
      <c r="U113" s="620">
        <v>0</v>
      </c>
      <c r="V113" s="625">
        <v>0</v>
      </c>
      <c r="W113" s="619">
        <v>0</v>
      </c>
      <c r="X113" s="659">
        <v>1000</v>
      </c>
      <c r="Y113" s="620">
        <v>0</v>
      </c>
      <c r="Z113" s="620">
        <v>0</v>
      </c>
      <c r="AA113" s="620">
        <v>0</v>
      </c>
      <c r="AB113" s="620">
        <v>0</v>
      </c>
      <c r="AC113" s="620">
        <v>0</v>
      </c>
      <c r="AD113" s="620">
        <v>0</v>
      </c>
      <c r="AE113" s="620">
        <v>0</v>
      </c>
      <c r="AF113" s="625">
        <v>0</v>
      </c>
    </row>
    <row r="114" spans="1:32" s="582" customFormat="1" ht="37.5" customHeight="1">
      <c r="A114" s="618" t="s">
        <v>900</v>
      </c>
      <c r="B114" s="566" t="s">
        <v>901</v>
      </c>
      <c r="C114" s="567"/>
      <c r="D114" s="565"/>
      <c r="E114" s="565"/>
      <c r="F114" s="568">
        <v>3000</v>
      </c>
      <c r="G114" s="710">
        <v>0</v>
      </c>
      <c r="H114" s="619">
        <v>0</v>
      </c>
      <c r="I114" s="620">
        <v>0</v>
      </c>
      <c r="J114" s="621">
        <v>0</v>
      </c>
      <c r="K114" s="612">
        <v>0</v>
      </c>
      <c r="L114" s="613">
        <v>0</v>
      </c>
      <c r="M114" s="614">
        <v>0</v>
      </c>
      <c r="N114" s="622">
        <v>0</v>
      </c>
      <c r="O114" s="613">
        <v>0</v>
      </c>
      <c r="P114" s="621">
        <v>0</v>
      </c>
      <c r="Q114" s="623">
        <v>0</v>
      </c>
      <c r="R114" s="620">
        <v>0</v>
      </c>
      <c r="S114" s="624">
        <v>0</v>
      </c>
      <c r="T114" s="619">
        <v>0</v>
      </c>
      <c r="U114" s="620">
        <v>0</v>
      </c>
      <c r="V114" s="625">
        <v>0</v>
      </c>
      <c r="W114" s="619">
        <v>0</v>
      </c>
      <c r="X114" s="659">
        <v>1000</v>
      </c>
      <c r="Y114" s="620">
        <v>0</v>
      </c>
      <c r="Z114" s="620">
        <v>0</v>
      </c>
      <c r="AA114" s="620">
        <v>0</v>
      </c>
      <c r="AB114" s="620">
        <v>0</v>
      </c>
      <c r="AC114" s="620">
        <v>0</v>
      </c>
      <c r="AD114" s="620">
        <v>0</v>
      </c>
      <c r="AE114" s="620">
        <v>0</v>
      </c>
      <c r="AF114" s="625">
        <v>0</v>
      </c>
    </row>
    <row r="115" spans="1:32" s="582" customFormat="1" ht="37.5" customHeight="1">
      <c r="A115" s="618" t="s">
        <v>902</v>
      </c>
      <c r="B115" s="566" t="s">
        <v>903</v>
      </c>
      <c r="C115" s="567"/>
      <c r="D115" s="565"/>
      <c r="E115" s="565"/>
      <c r="F115" s="568">
        <v>3000</v>
      </c>
      <c r="G115" s="710">
        <v>0</v>
      </c>
      <c r="H115" s="619">
        <v>0</v>
      </c>
      <c r="I115" s="620">
        <v>0</v>
      </c>
      <c r="J115" s="621">
        <v>0</v>
      </c>
      <c r="K115" s="612">
        <v>0</v>
      </c>
      <c r="L115" s="613">
        <v>0</v>
      </c>
      <c r="M115" s="614">
        <v>0</v>
      </c>
      <c r="N115" s="622">
        <v>0</v>
      </c>
      <c r="O115" s="613">
        <v>0</v>
      </c>
      <c r="P115" s="621">
        <v>0</v>
      </c>
      <c r="Q115" s="623">
        <v>0</v>
      </c>
      <c r="R115" s="620">
        <v>0</v>
      </c>
      <c r="S115" s="624">
        <v>0</v>
      </c>
      <c r="T115" s="619">
        <v>0</v>
      </c>
      <c r="U115" s="620">
        <v>0</v>
      </c>
      <c r="V115" s="625">
        <v>0</v>
      </c>
      <c r="W115" s="619">
        <v>0</v>
      </c>
      <c r="X115" s="659">
        <v>1000</v>
      </c>
      <c r="Y115" s="620">
        <v>0</v>
      </c>
      <c r="Z115" s="620">
        <v>0</v>
      </c>
      <c r="AA115" s="620">
        <v>0</v>
      </c>
      <c r="AB115" s="620">
        <v>0</v>
      </c>
      <c r="AC115" s="620">
        <v>0</v>
      </c>
      <c r="AD115" s="620">
        <v>0</v>
      </c>
      <c r="AE115" s="620">
        <v>0</v>
      </c>
      <c r="AF115" s="625">
        <v>0</v>
      </c>
    </row>
    <row r="116" spans="1:32" s="582" customFormat="1" ht="37.5" customHeight="1">
      <c r="A116" s="618" t="s">
        <v>904</v>
      </c>
      <c r="B116" s="566" t="s">
        <v>905</v>
      </c>
      <c r="C116" s="567">
        <v>230</v>
      </c>
      <c r="D116" s="565" t="s">
        <v>1294</v>
      </c>
      <c r="E116" s="565" t="s">
        <v>1295</v>
      </c>
      <c r="F116" s="568">
        <v>47989</v>
      </c>
      <c r="G116" s="710">
        <v>2500</v>
      </c>
      <c r="H116" s="619">
        <v>0</v>
      </c>
      <c r="I116" s="620">
        <v>0</v>
      </c>
      <c r="J116" s="621">
        <v>0</v>
      </c>
      <c r="K116" s="627">
        <v>5000</v>
      </c>
      <c r="L116" s="628">
        <v>3000</v>
      </c>
      <c r="M116" s="614">
        <v>0</v>
      </c>
      <c r="N116" s="629">
        <v>5000</v>
      </c>
      <c r="O116" s="628">
        <v>3000</v>
      </c>
      <c r="P116" s="621">
        <v>0</v>
      </c>
      <c r="Q116" s="623">
        <v>0</v>
      </c>
      <c r="R116" s="620">
        <v>0</v>
      </c>
      <c r="S116" s="624">
        <v>0</v>
      </c>
      <c r="T116" s="619">
        <v>0</v>
      </c>
      <c r="U116" s="620">
        <v>0</v>
      </c>
      <c r="V116" s="625">
        <v>0</v>
      </c>
      <c r="W116" s="619">
        <v>0</v>
      </c>
      <c r="X116" s="657">
        <v>0</v>
      </c>
      <c r="Y116" s="620">
        <v>0</v>
      </c>
      <c r="Z116" s="620">
        <v>0</v>
      </c>
      <c r="AA116" s="620">
        <v>100</v>
      </c>
      <c r="AB116" s="620">
        <v>0</v>
      </c>
      <c r="AC116" s="620">
        <v>0</v>
      </c>
      <c r="AD116" s="620">
        <v>0</v>
      </c>
      <c r="AE116" s="620">
        <v>0</v>
      </c>
      <c r="AF116" s="625">
        <v>1000</v>
      </c>
    </row>
    <row r="117" spans="1:32" s="582" customFormat="1" ht="37.5" customHeight="1">
      <c r="A117" s="618"/>
      <c r="B117" s="566"/>
      <c r="C117" s="567"/>
      <c r="D117" s="565"/>
      <c r="E117" s="565"/>
      <c r="F117" s="568"/>
      <c r="G117" s="710"/>
      <c r="H117" s="619"/>
      <c r="I117" s="620"/>
      <c r="J117" s="621"/>
      <c r="K117" s="612"/>
      <c r="L117" s="613"/>
      <c r="M117" s="614"/>
      <c r="N117" s="622"/>
      <c r="O117" s="613"/>
      <c r="P117" s="621"/>
      <c r="Q117" s="623"/>
      <c r="R117" s="620"/>
      <c r="S117" s="624"/>
      <c r="T117" s="619"/>
      <c r="U117" s="620"/>
      <c r="V117" s="625"/>
      <c r="W117" s="619"/>
      <c r="X117" s="657"/>
      <c r="Y117" s="632"/>
      <c r="Z117" s="626"/>
      <c r="AA117" s="620"/>
      <c r="AB117" s="620"/>
      <c r="AC117" s="620"/>
      <c r="AD117" s="620"/>
      <c r="AE117" s="620"/>
      <c r="AF117" s="625"/>
    </row>
    <row r="118" spans="1:32" s="582" customFormat="1" ht="37.5" customHeight="1">
      <c r="A118" s="618" t="s">
        <v>906</v>
      </c>
      <c r="B118" s="631" t="s">
        <v>907</v>
      </c>
      <c r="C118" s="567"/>
      <c r="D118" s="565"/>
      <c r="E118" s="565"/>
      <c r="F118" s="568"/>
      <c r="G118" s="710"/>
      <c r="H118" s="619"/>
      <c r="I118" s="620"/>
      <c r="J118" s="621"/>
      <c r="K118" s="612"/>
      <c r="L118" s="613"/>
      <c r="M118" s="614"/>
      <c r="N118" s="622"/>
      <c r="O118" s="613"/>
      <c r="P118" s="621"/>
      <c r="Q118" s="623"/>
      <c r="R118" s="620"/>
      <c r="S118" s="624"/>
      <c r="T118" s="619"/>
      <c r="U118" s="620"/>
      <c r="V118" s="625"/>
      <c r="W118" s="619"/>
      <c r="X118" s="657"/>
      <c r="Y118" s="632"/>
      <c r="Z118" s="626"/>
      <c r="AA118" s="620"/>
      <c r="AB118" s="620"/>
      <c r="AC118" s="620"/>
      <c r="AD118" s="620"/>
      <c r="AE118" s="620"/>
      <c r="AF118" s="625"/>
    </row>
    <row r="119" spans="1:32" s="582" customFormat="1" ht="37.5" customHeight="1">
      <c r="A119" s="618" t="s">
        <v>908</v>
      </c>
      <c r="B119" s="566" t="s">
        <v>909</v>
      </c>
      <c r="C119" s="567" t="s">
        <v>910</v>
      </c>
      <c r="D119" s="565"/>
      <c r="E119" s="565"/>
      <c r="F119" s="568">
        <v>20000</v>
      </c>
      <c r="G119" s="710">
        <v>0</v>
      </c>
      <c r="H119" s="619">
        <v>0</v>
      </c>
      <c r="I119" s="620">
        <v>0</v>
      </c>
      <c r="J119" s="621">
        <v>0</v>
      </c>
      <c r="K119" s="627">
        <v>5000</v>
      </c>
      <c r="L119" s="628">
        <v>3000</v>
      </c>
      <c r="M119" s="614">
        <v>0</v>
      </c>
      <c r="N119" s="629">
        <v>5000</v>
      </c>
      <c r="O119" s="628">
        <v>3000</v>
      </c>
      <c r="P119" s="621">
        <v>0</v>
      </c>
      <c r="Q119" s="623">
        <v>0</v>
      </c>
      <c r="R119" s="620">
        <v>0</v>
      </c>
      <c r="S119" s="624">
        <v>0</v>
      </c>
      <c r="T119" s="619">
        <v>0</v>
      </c>
      <c r="U119" s="620">
        <v>0</v>
      </c>
      <c r="V119" s="625">
        <v>0</v>
      </c>
      <c r="W119" s="619">
        <v>0</v>
      </c>
      <c r="X119" s="657">
        <v>0</v>
      </c>
      <c r="Y119" s="620">
        <v>0</v>
      </c>
      <c r="Z119" s="620">
        <v>0</v>
      </c>
      <c r="AA119" s="620">
        <v>100</v>
      </c>
      <c r="AB119" s="620">
        <v>0</v>
      </c>
      <c r="AC119" s="620">
        <v>0</v>
      </c>
      <c r="AD119" s="620">
        <v>0</v>
      </c>
      <c r="AE119" s="620">
        <v>0</v>
      </c>
      <c r="AF119" s="625">
        <v>1000</v>
      </c>
    </row>
    <row r="120" spans="1:32" s="582" customFormat="1" ht="37.5" customHeight="1">
      <c r="A120" s="618"/>
      <c r="B120" s="566"/>
      <c r="C120" s="567"/>
      <c r="D120" s="565"/>
      <c r="E120" s="565"/>
      <c r="F120" s="568"/>
      <c r="G120" s="710"/>
      <c r="H120" s="619"/>
      <c r="I120" s="620"/>
      <c r="J120" s="621"/>
      <c r="K120" s="612"/>
      <c r="L120" s="613"/>
      <c r="M120" s="614"/>
      <c r="N120" s="622"/>
      <c r="O120" s="613"/>
      <c r="P120" s="621"/>
      <c r="Q120" s="623"/>
      <c r="R120" s="620"/>
      <c r="S120" s="624"/>
      <c r="T120" s="619"/>
      <c r="U120" s="620"/>
      <c r="V120" s="625"/>
      <c r="W120" s="619"/>
      <c r="X120" s="657"/>
      <c r="Y120" s="632"/>
      <c r="Z120" s="626"/>
      <c r="AA120" s="620"/>
      <c r="AB120" s="620"/>
      <c r="AC120" s="620"/>
      <c r="AD120" s="620"/>
      <c r="AE120" s="620"/>
      <c r="AF120" s="625"/>
    </row>
    <row r="121" spans="1:32" s="582" customFormat="1" ht="37.5" customHeight="1">
      <c r="A121" s="618" t="s">
        <v>911</v>
      </c>
      <c r="B121" s="631" t="s">
        <v>912</v>
      </c>
      <c r="C121" s="567"/>
      <c r="D121" s="565"/>
      <c r="E121" s="565"/>
      <c r="F121" s="568"/>
      <c r="G121" s="710"/>
      <c r="H121" s="619"/>
      <c r="I121" s="620"/>
      <c r="J121" s="621"/>
      <c r="K121" s="612"/>
      <c r="L121" s="613"/>
      <c r="M121" s="614"/>
      <c r="N121" s="622"/>
      <c r="O121" s="613"/>
      <c r="P121" s="621"/>
      <c r="Q121" s="623"/>
      <c r="R121" s="620"/>
      <c r="S121" s="624"/>
      <c r="T121" s="619"/>
      <c r="U121" s="620"/>
      <c r="V121" s="625"/>
      <c r="W121" s="619"/>
      <c r="X121" s="657"/>
      <c r="Y121" s="632"/>
      <c r="Z121" s="626"/>
      <c r="AA121" s="620"/>
      <c r="AB121" s="620"/>
      <c r="AC121" s="620"/>
      <c r="AD121" s="620"/>
      <c r="AE121" s="620"/>
      <c r="AF121" s="625"/>
    </row>
    <row r="122" spans="1:32" s="582" customFormat="1" ht="37.5" customHeight="1">
      <c r="A122" s="618" t="s">
        <v>913</v>
      </c>
      <c r="B122" s="566" t="s">
        <v>914</v>
      </c>
      <c r="C122" s="567"/>
      <c r="D122" s="565"/>
      <c r="E122" s="565"/>
      <c r="F122" s="568">
        <v>3000</v>
      </c>
      <c r="G122" s="710">
        <v>0</v>
      </c>
      <c r="H122" s="619">
        <v>0</v>
      </c>
      <c r="I122" s="620">
        <v>0</v>
      </c>
      <c r="J122" s="621">
        <v>0</v>
      </c>
      <c r="K122" s="612">
        <v>0</v>
      </c>
      <c r="L122" s="613">
        <v>0</v>
      </c>
      <c r="M122" s="614">
        <v>0</v>
      </c>
      <c r="N122" s="622">
        <v>0</v>
      </c>
      <c r="O122" s="613">
        <v>0</v>
      </c>
      <c r="P122" s="621">
        <v>0</v>
      </c>
      <c r="Q122" s="623">
        <v>0</v>
      </c>
      <c r="R122" s="620">
        <v>0</v>
      </c>
      <c r="S122" s="624">
        <v>0</v>
      </c>
      <c r="T122" s="619">
        <v>0</v>
      </c>
      <c r="U122" s="620">
        <v>0</v>
      </c>
      <c r="V122" s="625">
        <v>0</v>
      </c>
      <c r="W122" s="619">
        <v>0</v>
      </c>
      <c r="X122" s="659">
        <v>1000</v>
      </c>
      <c r="Y122" s="620">
        <v>0</v>
      </c>
      <c r="Z122" s="620">
        <v>0</v>
      </c>
      <c r="AA122" s="620">
        <v>0</v>
      </c>
      <c r="AB122" s="620">
        <v>0</v>
      </c>
      <c r="AC122" s="620">
        <v>0</v>
      </c>
      <c r="AD122" s="620">
        <v>0</v>
      </c>
      <c r="AE122" s="620">
        <v>0</v>
      </c>
      <c r="AF122" s="625">
        <v>0</v>
      </c>
    </row>
    <row r="123" spans="1:32" s="582" customFormat="1" ht="37.5" customHeight="1">
      <c r="A123" s="618" t="s">
        <v>915</v>
      </c>
      <c r="B123" s="566" t="s">
        <v>916</v>
      </c>
      <c r="C123" s="567"/>
      <c r="D123" s="565"/>
      <c r="E123" s="565"/>
      <c r="F123" s="568">
        <v>3000</v>
      </c>
      <c r="G123" s="710">
        <v>0</v>
      </c>
      <c r="H123" s="619">
        <v>0</v>
      </c>
      <c r="I123" s="620">
        <v>0</v>
      </c>
      <c r="J123" s="621">
        <v>0</v>
      </c>
      <c r="K123" s="612">
        <v>0</v>
      </c>
      <c r="L123" s="613">
        <v>0</v>
      </c>
      <c r="M123" s="614">
        <v>0</v>
      </c>
      <c r="N123" s="622">
        <v>0</v>
      </c>
      <c r="O123" s="613">
        <v>0</v>
      </c>
      <c r="P123" s="621">
        <v>0</v>
      </c>
      <c r="Q123" s="623">
        <v>0</v>
      </c>
      <c r="R123" s="620">
        <v>0</v>
      </c>
      <c r="S123" s="624">
        <v>0</v>
      </c>
      <c r="T123" s="619">
        <v>0</v>
      </c>
      <c r="U123" s="620">
        <v>0</v>
      </c>
      <c r="V123" s="625">
        <v>0</v>
      </c>
      <c r="W123" s="619">
        <v>0</v>
      </c>
      <c r="X123" s="659">
        <v>1000</v>
      </c>
      <c r="Y123" s="620">
        <v>0</v>
      </c>
      <c r="Z123" s="620">
        <v>0</v>
      </c>
      <c r="AA123" s="620">
        <v>0</v>
      </c>
      <c r="AB123" s="620">
        <v>0</v>
      </c>
      <c r="AC123" s="620">
        <v>0</v>
      </c>
      <c r="AD123" s="620">
        <v>0</v>
      </c>
      <c r="AE123" s="620">
        <v>0</v>
      </c>
      <c r="AF123" s="625">
        <v>0</v>
      </c>
    </row>
    <row r="124" spans="1:32" s="582" customFormat="1" ht="63.75">
      <c r="A124" s="618" t="s">
        <v>917</v>
      </c>
      <c r="B124" s="566" t="s">
        <v>918</v>
      </c>
      <c r="C124" s="567" t="s">
        <v>919</v>
      </c>
      <c r="D124" s="565">
        <v>1850</v>
      </c>
      <c r="E124" s="565"/>
      <c r="F124" s="568">
        <v>30000</v>
      </c>
      <c r="G124" s="709">
        <v>2986.3</v>
      </c>
      <c r="H124" s="619">
        <v>0</v>
      </c>
      <c r="I124" s="620">
        <v>0</v>
      </c>
      <c r="J124" s="621">
        <v>0</v>
      </c>
      <c r="K124" s="627">
        <v>5000</v>
      </c>
      <c r="L124" s="628">
        <v>3000</v>
      </c>
      <c r="M124" s="614">
        <v>0</v>
      </c>
      <c r="N124" s="629">
        <v>5000</v>
      </c>
      <c r="O124" s="628">
        <v>3000</v>
      </c>
      <c r="P124" s="621">
        <v>0</v>
      </c>
      <c r="Q124" s="623">
        <v>0</v>
      </c>
      <c r="R124" s="620">
        <v>0</v>
      </c>
      <c r="S124" s="624">
        <v>0</v>
      </c>
      <c r="T124" s="619">
        <v>0</v>
      </c>
      <c r="U124" s="620">
        <v>0</v>
      </c>
      <c r="V124" s="625">
        <v>0</v>
      </c>
      <c r="W124" s="619">
        <v>0</v>
      </c>
      <c r="X124" s="657">
        <v>0</v>
      </c>
      <c r="Y124" s="620">
        <v>0</v>
      </c>
      <c r="Z124" s="620">
        <v>0</v>
      </c>
      <c r="AA124" s="620">
        <v>100</v>
      </c>
      <c r="AB124" s="620">
        <v>0</v>
      </c>
      <c r="AC124" s="620">
        <v>0</v>
      </c>
      <c r="AD124" s="620">
        <v>0</v>
      </c>
      <c r="AE124" s="620">
        <v>0</v>
      </c>
      <c r="AF124" s="625">
        <v>1000</v>
      </c>
    </row>
    <row r="125" spans="1:32" s="582" customFormat="1" ht="37.5" customHeight="1">
      <c r="A125" s="618" t="s">
        <v>920</v>
      </c>
      <c r="B125" s="566" t="s">
        <v>921</v>
      </c>
      <c r="C125" s="567" t="s">
        <v>922</v>
      </c>
      <c r="D125" s="565" t="s">
        <v>1296</v>
      </c>
      <c r="E125" s="565"/>
      <c r="F125" s="568">
        <v>95000</v>
      </c>
      <c r="G125" s="710">
        <v>4000</v>
      </c>
      <c r="H125" s="619">
        <v>0</v>
      </c>
      <c r="I125" s="620">
        <v>0</v>
      </c>
      <c r="J125" s="621">
        <v>0</v>
      </c>
      <c r="K125" s="627">
        <v>5000</v>
      </c>
      <c r="L125" s="628">
        <v>3000</v>
      </c>
      <c r="M125" s="614">
        <v>0</v>
      </c>
      <c r="N125" s="629">
        <v>5000</v>
      </c>
      <c r="O125" s="628">
        <v>3000</v>
      </c>
      <c r="P125" s="621">
        <v>0</v>
      </c>
      <c r="Q125" s="623">
        <v>0</v>
      </c>
      <c r="R125" s="620">
        <v>0</v>
      </c>
      <c r="S125" s="624">
        <v>0</v>
      </c>
      <c r="T125" s="619">
        <v>0</v>
      </c>
      <c r="U125" s="620">
        <v>0</v>
      </c>
      <c r="V125" s="625">
        <v>0</v>
      </c>
      <c r="W125" s="619">
        <v>0</v>
      </c>
      <c r="X125" s="657">
        <v>0</v>
      </c>
      <c r="Y125" s="620">
        <v>0</v>
      </c>
      <c r="Z125" s="620">
        <v>0</v>
      </c>
      <c r="AA125" s="620">
        <v>100</v>
      </c>
      <c r="AB125" s="620">
        <v>0</v>
      </c>
      <c r="AC125" s="620">
        <v>0</v>
      </c>
      <c r="AD125" s="620">
        <v>0</v>
      </c>
      <c r="AE125" s="620">
        <v>0</v>
      </c>
      <c r="AF125" s="625">
        <v>1000</v>
      </c>
    </row>
    <row r="126" spans="1:32" s="582" customFormat="1" ht="37.5" customHeight="1">
      <c r="A126" s="618"/>
      <c r="B126" s="566"/>
      <c r="C126" s="567"/>
      <c r="D126" s="565"/>
      <c r="E126" s="565"/>
      <c r="F126" s="568"/>
      <c r="G126" s="710"/>
      <c r="H126" s="619"/>
      <c r="I126" s="620"/>
      <c r="J126" s="621"/>
      <c r="K126" s="612"/>
      <c r="L126" s="613"/>
      <c r="M126" s="614"/>
      <c r="N126" s="622"/>
      <c r="O126" s="613"/>
      <c r="P126" s="621"/>
      <c r="Q126" s="623"/>
      <c r="R126" s="620"/>
      <c r="S126" s="624"/>
      <c r="T126" s="619"/>
      <c r="U126" s="620"/>
      <c r="V126" s="625"/>
      <c r="W126" s="619"/>
      <c r="X126" s="657"/>
      <c r="Y126" s="632"/>
      <c r="Z126" s="626"/>
      <c r="AA126" s="620"/>
      <c r="AB126" s="620"/>
      <c r="AC126" s="620"/>
      <c r="AD126" s="620"/>
      <c r="AE126" s="620"/>
      <c r="AF126" s="625"/>
    </row>
    <row r="127" spans="1:32" s="582" customFormat="1" ht="37.5" customHeight="1">
      <c r="A127" s="618" t="s">
        <v>923</v>
      </c>
      <c r="B127" s="631" t="s">
        <v>924</v>
      </c>
      <c r="C127" s="567"/>
      <c r="D127" s="565"/>
      <c r="E127" s="565"/>
      <c r="F127" s="568"/>
      <c r="G127" s="710"/>
      <c r="H127" s="619"/>
      <c r="I127" s="620"/>
      <c r="J127" s="621"/>
      <c r="K127" s="612"/>
      <c r="L127" s="613"/>
      <c r="M127" s="614"/>
      <c r="N127" s="622"/>
      <c r="O127" s="613"/>
      <c r="P127" s="621"/>
      <c r="Q127" s="623"/>
      <c r="R127" s="620"/>
      <c r="S127" s="624"/>
      <c r="T127" s="619"/>
      <c r="U127" s="620"/>
      <c r="V127" s="625"/>
      <c r="W127" s="619"/>
      <c r="X127" s="657"/>
      <c r="Y127" s="632"/>
      <c r="Z127" s="626"/>
      <c r="AA127" s="620"/>
      <c r="AB127" s="620"/>
      <c r="AC127" s="620"/>
      <c r="AD127" s="620"/>
      <c r="AE127" s="620"/>
      <c r="AF127" s="625"/>
    </row>
    <row r="128" spans="1:32" s="582" customFormat="1" ht="37.5" customHeight="1">
      <c r="A128" s="618" t="s">
        <v>925</v>
      </c>
      <c r="B128" s="566" t="s">
        <v>926</v>
      </c>
      <c r="C128" s="567"/>
      <c r="D128" s="565"/>
      <c r="E128" s="565"/>
      <c r="F128" s="568">
        <v>14000</v>
      </c>
      <c r="G128" s="710">
        <v>0</v>
      </c>
      <c r="H128" s="619">
        <v>0</v>
      </c>
      <c r="I128" s="620">
        <v>0</v>
      </c>
      <c r="J128" s="621">
        <v>0</v>
      </c>
      <c r="K128" s="612">
        <v>0</v>
      </c>
      <c r="L128" s="613">
        <v>0</v>
      </c>
      <c r="M128" s="614">
        <v>0</v>
      </c>
      <c r="N128" s="622">
        <v>0</v>
      </c>
      <c r="O128" s="613">
        <v>0</v>
      </c>
      <c r="P128" s="621">
        <v>0</v>
      </c>
      <c r="Q128" s="623">
        <v>0</v>
      </c>
      <c r="R128" s="620">
        <v>0</v>
      </c>
      <c r="S128" s="624">
        <v>0</v>
      </c>
      <c r="T128" s="619">
        <v>0</v>
      </c>
      <c r="U128" s="620">
        <v>0</v>
      </c>
      <c r="V128" s="625">
        <v>0</v>
      </c>
      <c r="W128" s="619">
        <v>0</v>
      </c>
      <c r="X128" s="659">
        <v>1000</v>
      </c>
      <c r="Y128" s="620">
        <v>0</v>
      </c>
      <c r="Z128" s="620">
        <v>0</v>
      </c>
      <c r="AA128" s="620">
        <v>0</v>
      </c>
      <c r="AB128" s="620">
        <v>0</v>
      </c>
      <c r="AC128" s="620">
        <v>0</v>
      </c>
      <c r="AD128" s="620">
        <v>0</v>
      </c>
      <c r="AE128" s="620">
        <v>0</v>
      </c>
      <c r="AF128" s="625">
        <v>0</v>
      </c>
    </row>
    <row r="129" spans="1:32" s="582" customFormat="1" ht="37.5" customHeight="1">
      <c r="A129" s="618" t="s">
        <v>927</v>
      </c>
      <c r="B129" s="566" t="s">
        <v>928</v>
      </c>
      <c r="C129" s="567" t="s">
        <v>1276</v>
      </c>
      <c r="D129" s="565"/>
      <c r="E129" s="565"/>
      <c r="F129" s="568">
        <v>70000</v>
      </c>
      <c r="G129" s="710">
        <v>12600</v>
      </c>
      <c r="H129" s="619">
        <v>0</v>
      </c>
      <c r="I129" s="620">
        <v>0</v>
      </c>
      <c r="J129" s="621">
        <v>0</v>
      </c>
      <c r="K129" s="627">
        <v>5000</v>
      </c>
      <c r="L129" s="628">
        <v>3000</v>
      </c>
      <c r="M129" s="614">
        <v>0</v>
      </c>
      <c r="N129" s="629">
        <v>5000</v>
      </c>
      <c r="O129" s="628">
        <v>3000</v>
      </c>
      <c r="P129" s="621">
        <v>0</v>
      </c>
      <c r="Q129" s="623">
        <v>0</v>
      </c>
      <c r="R129" s="620">
        <v>0</v>
      </c>
      <c r="S129" s="624">
        <v>0</v>
      </c>
      <c r="T129" s="619">
        <v>0</v>
      </c>
      <c r="U129" s="620">
        <v>0</v>
      </c>
      <c r="V129" s="625">
        <v>0</v>
      </c>
      <c r="W129" s="619">
        <v>0</v>
      </c>
      <c r="X129" s="657">
        <v>0</v>
      </c>
      <c r="Y129" s="620">
        <v>0</v>
      </c>
      <c r="Z129" s="620">
        <v>0</v>
      </c>
      <c r="AA129" s="620">
        <v>100</v>
      </c>
      <c r="AB129" s="620">
        <v>0</v>
      </c>
      <c r="AC129" s="620">
        <v>0</v>
      </c>
      <c r="AD129" s="620">
        <v>0</v>
      </c>
      <c r="AE129" s="620">
        <v>0</v>
      </c>
      <c r="AF129" s="625">
        <v>1000</v>
      </c>
    </row>
    <row r="130" spans="1:32" s="582" customFormat="1" ht="37.5" customHeight="1">
      <c r="A130" s="618"/>
      <c r="B130" s="631"/>
      <c r="C130" s="567"/>
      <c r="D130" s="565"/>
      <c r="E130" s="565"/>
      <c r="F130" s="568"/>
      <c r="G130" s="710"/>
      <c r="H130" s="619"/>
      <c r="I130" s="620"/>
      <c r="J130" s="621"/>
      <c r="K130" s="612"/>
      <c r="L130" s="613"/>
      <c r="M130" s="614"/>
      <c r="N130" s="622"/>
      <c r="O130" s="613"/>
      <c r="P130" s="621"/>
      <c r="Q130" s="623"/>
      <c r="R130" s="620"/>
      <c r="S130" s="624"/>
      <c r="T130" s="619"/>
      <c r="U130" s="620"/>
      <c r="V130" s="625"/>
      <c r="W130" s="619"/>
      <c r="X130" s="657"/>
      <c r="Y130" s="632"/>
      <c r="Z130" s="626"/>
      <c r="AA130" s="620"/>
      <c r="AB130" s="620"/>
      <c r="AC130" s="620"/>
      <c r="AD130" s="620"/>
      <c r="AE130" s="620"/>
      <c r="AF130" s="625"/>
    </row>
    <row r="131" spans="1:32" s="582" customFormat="1" ht="37.5" customHeight="1">
      <c r="A131" s="618" t="s">
        <v>929</v>
      </c>
      <c r="B131" s="631" t="s">
        <v>930</v>
      </c>
      <c r="C131" s="567"/>
      <c r="D131" s="565"/>
      <c r="E131" s="565"/>
      <c r="F131" s="568"/>
      <c r="G131" s="710"/>
      <c r="H131" s="619"/>
      <c r="I131" s="620"/>
      <c r="J131" s="621"/>
      <c r="K131" s="612"/>
      <c r="L131" s="613"/>
      <c r="M131" s="614"/>
      <c r="N131" s="622"/>
      <c r="O131" s="613"/>
      <c r="P131" s="621"/>
      <c r="Q131" s="623"/>
      <c r="R131" s="620"/>
      <c r="S131" s="624"/>
      <c r="T131" s="619"/>
      <c r="U131" s="620"/>
      <c r="V131" s="625"/>
      <c r="W131" s="619"/>
      <c r="X131" s="657"/>
      <c r="Y131" s="632"/>
      <c r="Z131" s="626"/>
      <c r="AA131" s="620"/>
      <c r="AB131" s="620"/>
      <c r="AC131" s="620"/>
      <c r="AD131" s="620"/>
      <c r="AE131" s="620"/>
      <c r="AF131" s="625"/>
    </row>
    <row r="132" spans="1:32" s="582" customFormat="1" ht="37.5" customHeight="1">
      <c r="A132" s="618" t="s">
        <v>931</v>
      </c>
      <c r="B132" s="566" t="s">
        <v>932</v>
      </c>
      <c r="C132" s="567"/>
      <c r="D132" s="565"/>
      <c r="E132" s="565"/>
      <c r="F132" s="568">
        <v>100000</v>
      </c>
      <c r="G132" s="710">
        <v>2500</v>
      </c>
      <c r="H132" s="619">
        <v>0</v>
      </c>
      <c r="I132" s="620">
        <v>0</v>
      </c>
      <c r="J132" s="621">
        <v>0</v>
      </c>
      <c r="K132" s="627">
        <v>5000</v>
      </c>
      <c r="L132" s="628">
        <v>3000</v>
      </c>
      <c r="M132" s="614">
        <v>0</v>
      </c>
      <c r="N132" s="629">
        <v>5000</v>
      </c>
      <c r="O132" s="628">
        <v>3000</v>
      </c>
      <c r="P132" s="621">
        <v>0</v>
      </c>
      <c r="Q132" s="623">
        <v>0</v>
      </c>
      <c r="R132" s="620">
        <v>0</v>
      </c>
      <c r="S132" s="624">
        <v>0</v>
      </c>
      <c r="T132" s="619">
        <v>0</v>
      </c>
      <c r="U132" s="620">
        <v>0</v>
      </c>
      <c r="V132" s="625">
        <v>0</v>
      </c>
      <c r="W132" s="619">
        <v>0</v>
      </c>
      <c r="X132" s="657">
        <v>0</v>
      </c>
      <c r="Y132" s="620">
        <v>0</v>
      </c>
      <c r="Z132" s="620">
        <v>0</v>
      </c>
      <c r="AA132" s="620">
        <v>100</v>
      </c>
      <c r="AB132" s="620">
        <v>0</v>
      </c>
      <c r="AC132" s="620">
        <v>0</v>
      </c>
      <c r="AD132" s="620">
        <v>0</v>
      </c>
      <c r="AE132" s="620">
        <v>0</v>
      </c>
      <c r="AF132" s="625">
        <v>1000</v>
      </c>
    </row>
    <row r="133" spans="1:32" s="582" customFormat="1" ht="37.5" customHeight="1">
      <c r="A133" s="618"/>
      <c r="B133" s="566"/>
      <c r="C133" s="567"/>
      <c r="D133" s="565"/>
      <c r="E133" s="565"/>
      <c r="F133" s="568"/>
      <c r="G133" s="710"/>
      <c r="H133" s="619"/>
      <c r="I133" s="620"/>
      <c r="J133" s="621"/>
      <c r="K133" s="612"/>
      <c r="L133" s="613"/>
      <c r="M133" s="614"/>
      <c r="N133" s="622"/>
      <c r="O133" s="613"/>
      <c r="P133" s="621"/>
      <c r="Q133" s="623"/>
      <c r="R133" s="620"/>
      <c r="S133" s="624"/>
      <c r="T133" s="619"/>
      <c r="U133" s="620"/>
      <c r="V133" s="625"/>
      <c r="W133" s="619"/>
      <c r="X133" s="657"/>
      <c r="Y133" s="632"/>
      <c r="Z133" s="626"/>
      <c r="AA133" s="620"/>
      <c r="AB133" s="620"/>
      <c r="AC133" s="620"/>
      <c r="AD133" s="620"/>
      <c r="AE133" s="620"/>
      <c r="AF133" s="625"/>
    </row>
    <row r="134" spans="1:32" s="582" customFormat="1" ht="37.5" customHeight="1">
      <c r="A134" s="618" t="s">
        <v>933</v>
      </c>
      <c r="B134" s="631" t="s">
        <v>934</v>
      </c>
      <c r="C134" s="567"/>
      <c r="D134" s="565"/>
      <c r="E134" s="565"/>
      <c r="F134" s="568"/>
      <c r="G134" s="710"/>
      <c r="H134" s="619"/>
      <c r="I134" s="620"/>
      <c r="J134" s="621"/>
      <c r="K134" s="612"/>
      <c r="L134" s="613"/>
      <c r="M134" s="614"/>
      <c r="N134" s="622"/>
      <c r="O134" s="613"/>
      <c r="P134" s="621"/>
      <c r="Q134" s="623"/>
      <c r="R134" s="620"/>
      <c r="S134" s="624"/>
      <c r="T134" s="619"/>
      <c r="U134" s="620"/>
      <c r="V134" s="625"/>
      <c r="W134" s="619"/>
      <c r="X134" s="657"/>
      <c r="Y134" s="632"/>
      <c r="Z134" s="626"/>
      <c r="AA134" s="620"/>
      <c r="AB134" s="620"/>
      <c r="AC134" s="620"/>
      <c r="AD134" s="620"/>
      <c r="AE134" s="620"/>
      <c r="AF134" s="625"/>
    </row>
    <row r="135" spans="1:32" s="582" customFormat="1" ht="37.5" customHeight="1">
      <c r="A135" s="618" t="s">
        <v>935</v>
      </c>
      <c r="B135" s="566" t="s">
        <v>936</v>
      </c>
      <c r="C135" s="567"/>
      <c r="D135" s="565"/>
      <c r="E135" s="565"/>
      <c r="F135" s="568">
        <v>3000</v>
      </c>
      <c r="G135" s="710">
        <v>0</v>
      </c>
      <c r="H135" s="619">
        <v>0</v>
      </c>
      <c r="I135" s="620">
        <v>0</v>
      </c>
      <c r="J135" s="621">
        <v>0</v>
      </c>
      <c r="K135" s="612">
        <v>0</v>
      </c>
      <c r="L135" s="613">
        <v>0</v>
      </c>
      <c r="M135" s="614">
        <v>0</v>
      </c>
      <c r="N135" s="622">
        <v>0</v>
      </c>
      <c r="O135" s="613">
        <v>0</v>
      </c>
      <c r="P135" s="621">
        <v>0</v>
      </c>
      <c r="Q135" s="623">
        <v>0</v>
      </c>
      <c r="R135" s="620">
        <v>0</v>
      </c>
      <c r="S135" s="624">
        <v>0</v>
      </c>
      <c r="T135" s="619">
        <v>0</v>
      </c>
      <c r="U135" s="620">
        <v>0</v>
      </c>
      <c r="V135" s="625">
        <v>0</v>
      </c>
      <c r="W135" s="619">
        <v>0</v>
      </c>
      <c r="X135" s="659">
        <v>1000</v>
      </c>
      <c r="Y135" s="620">
        <v>0</v>
      </c>
      <c r="Z135" s="620">
        <v>0</v>
      </c>
      <c r="AA135" s="620">
        <v>0</v>
      </c>
      <c r="AB135" s="620">
        <v>0</v>
      </c>
      <c r="AC135" s="620">
        <v>0</v>
      </c>
      <c r="AD135" s="620">
        <v>0</v>
      </c>
      <c r="AE135" s="620">
        <v>0</v>
      </c>
      <c r="AF135" s="625">
        <v>0</v>
      </c>
    </row>
    <row r="136" spans="1:32" s="582" customFormat="1" ht="37.5" customHeight="1">
      <c r="A136" s="618"/>
      <c r="B136" s="566"/>
      <c r="C136" s="567"/>
      <c r="D136" s="565"/>
      <c r="E136" s="565"/>
      <c r="F136" s="568"/>
      <c r="G136" s="710"/>
      <c r="H136" s="619"/>
      <c r="I136" s="620"/>
      <c r="J136" s="621"/>
      <c r="K136" s="612"/>
      <c r="L136" s="613"/>
      <c r="M136" s="614"/>
      <c r="N136" s="622"/>
      <c r="O136" s="613"/>
      <c r="P136" s="621"/>
      <c r="Q136" s="623"/>
      <c r="R136" s="620"/>
      <c r="S136" s="624"/>
      <c r="T136" s="619"/>
      <c r="U136" s="620"/>
      <c r="V136" s="625"/>
      <c r="W136" s="619"/>
      <c r="X136" s="657"/>
      <c r="Y136" s="632"/>
      <c r="Z136" s="626"/>
      <c r="AA136" s="620"/>
      <c r="AB136" s="620"/>
      <c r="AC136" s="620"/>
      <c r="AD136" s="620"/>
      <c r="AE136" s="620"/>
      <c r="AF136" s="625"/>
    </row>
    <row r="137" spans="1:32" s="582" customFormat="1" ht="37.5" customHeight="1">
      <c r="A137" s="618" t="s">
        <v>937</v>
      </c>
      <c r="B137" s="631" t="s">
        <v>938</v>
      </c>
      <c r="C137" s="567"/>
      <c r="D137" s="565"/>
      <c r="E137" s="565"/>
      <c r="F137" s="568"/>
      <c r="G137" s="710"/>
      <c r="H137" s="619"/>
      <c r="I137" s="620"/>
      <c r="J137" s="621"/>
      <c r="K137" s="612"/>
      <c r="L137" s="613"/>
      <c r="M137" s="614"/>
      <c r="N137" s="622"/>
      <c r="O137" s="613"/>
      <c r="P137" s="621"/>
      <c r="Q137" s="623"/>
      <c r="R137" s="620"/>
      <c r="S137" s="624"/>
      <c r="T137" s="619"/>
      <c r="U137" s="620"/>
      <c r="V137" s="625"/>
      <c r="W137" s="619"/>
      <c r="X137" s="657"/>
      <c r="Y137" s="632"/>
      <c r="Z137" s="626"/>
      <c r="AA137" s="620"/>
      <c r="AB137" s="620"/>
      <c r="AC137" s="620"/>
      <c r="AD137" s="620"/>
      <c r="AE137" s="620"/>
      <c r="AF137" s="625"/>
    </row>
    <row r="138" spans="1:32" s="582" customFormat="1" ht="37.5" customHeight="1">
      <c r="A138" s="618" t="s">
        <v>939</v>
      </c>
      <c r="B138" s="566" t="s">
        <v>940</v>
      </c>
      <c r="C138" s="567">
        <v>133</v>
      </c>
      <c r="D138" s="565">
        <v>1935</v>
      </c>
      <c r="E138" s="565">
        <v>1998</v>
      </c>
      <c r="F138" s="568">
        <v>32186</v>
      </c>
      <c r="G138" s="710">
        <v>2500</v>
      </c>
      <c r="H138" s="619">
        <v>0</v>
      </c>
      <c r="I138" s="620">
        <v>0</v>
      </c>
      <c r="J138" s="621">
        <v>0</v>
      </c>
      <c r="K138" s="627">
        <v>5000</v>
      </c>
      <c r="L138" s="628">
        <v>3000</v>
      </c>
      <c r="M138" s="614">
        <v>0</v>
      </c>
      <c r="N138" s="629">
        <v>5000</v>
      </c>
      <c r="O138" s="628">
        <v>3000</v>
      </c>
      <c r="P138" s="621">
        <v>0</v>
      </c>
      <c r="Q138" s="623">
        <v>0</v>
      </c>
      <c r="R138" s="620">
        <v>0</v>
      </c>
      <c r="S138" s="624">
        <v>0</v>
      </c>
      <c r="T138" s="619">
        <v>0</v>
      </c>
      <c r="U138" s="620">
        <v>0</v>
      </c>
      <c r="V138" s="625">
        <v>0</v>
      </c>
      <c r="W138" s="619">
        <v>0</v>
      </c>
      <c r="X138" s="657">
        <v>0</v>
      </c>
      <c r="Y138" s="620">
        <v>0</v>
      </c>
      <c r="Z138" s="620">
        <v>0</v>
      </c>
      <c r="AA138" s="620">
        <v>100</v>
      </c>
      <c r="AB138" s="620">
        <v>0</v>
      </c>
      <c r="AC138" s="620">
        <v>0</v>
      </c>
      <c r="AD138" s="620">
        <v>0</v>
      </c>
      <c r="AE138" s="620">
        <v>0</v>
      </c>
      <c r="AF138" s="625">
        <v>1000</v>
      </c>
    </row>
    <row r="139" spans="1:32" s="582" customFormat="1" ht="37.5" customHeight="1">
      <c r="A139" s="618" t="s">
        <v>1302</v>
      </c>
      <c r="B139" s="680" t="s">
        <v>1303</v>
      </c>
      <c r="C139" s="638" t="s">
        <v>1304</v>
      </c>
      <c r="D139" s="639">
        <v>2012</v>
      </c>
      <c r="E139" s="639"/>
      <c r="F139" s="640" t="s">
        <v>1305</v>
      </c>
      <c r="G139" s="710"/>
      <c r="H139" s="619">
        <v>0</v>
      </c>
      <c r="I139" s="620">
        <v>0</v>
      </c>
      <c r="J139" s="621">
        <v>0</v>
      </c>
      <c r="K139" s="627">
        <v>5000</v>
      </c>
      <c r="L139" s="628">
        <v>3000</v>
      </c>
      <c r="M139" s="614">
        <v>0</v>
      </c>
      <c r="N139" s="629">
        <v>5000</v>
      </c>
      <c r="O139" s="628">
        <v>3000</v>
      </c>
      <c r="P139" s="621">
        <v>0</v>
      </c>
      <c r="Q139" s="623">
        <v>0</v>
      </c>
      <c r="R139" s="620">
        <v>0</v>
      </c>
      <c r="S139" s="624">
        <v>0</v>
      </c>
      <c r="T139" s="619"/>
      <c r="U139" s="620"/>
      <c r="V139" s="625"/>
      <c r="W139" s="619"/>
      <c r="X139" s="657">
        <v>0</v>
      </c>
      <c r="Y139" s="620">
        <v>0</v>
      </c>
      <c r="Z139" s="620">
        <v>0</v>
      </c>
      <c r="AA139" s="620">
        <v>100</v>
      </c>
      <c r="AB139" s="620">
        <v>0</v>
      </c>
      <c r="AC139" s="620">
        <v>0</v>
      </c>
      <c r="AD139" s="620">
        <v>0</v>
      </c>
      <c r="AE139" s="620">
        <v>0</v>
      </c>
      <c r="AF139" s="625">
        <v>1000</v>
      </c>
    </row>
    <row r="140" spans="1:32" s="582" customFormat="1" ht="37.5" customHeight="1">
      <c r="A140" s="618"/>
      <c r="B140" s="566"/>
      <c r="C140" s="567"/>
      <c r="D140" s="565"/>
      <c r="E140" s="565"/>
      <c r="F140" s="568"/>
      <c r="G140" s="710"/>
      <c r="H140" s="619"/>
      <c r="I140" s="620"/>
      <c r="J140" s="621"/>
      <c r="K140" s="612"/>
      <c r="L140" s="613"/>
      <c r="M140" s="614"/>
      <c r="N140" s="622"/>
      <c r="O140" s="613"/>
      <c r="P140" s="621"/>
      <c r="Q140" s="623"/>
      <c r="R140" s="620"/>
      <c r="S140" s="624"/>
      <c r="T140" s="619"/>
      <c r="U140" s="620"/>
      <c r="V140" s="625"/>
      <c r="W140" s="619"/>
      <c r="X140" s="657"/>
      <c r="Y140" s="632"/>
      <c r="Z140" s="626"/>
      <c r="AA140" s="620"/>
      <c r="AB140" s="620"/>
      <c r="AC140" s="620"/>
      <c r="AD140" s="620"/>
      <c r="AE140" s="620"/>
      <c r="AF140" s="625"/>
    </row>
    <row r="141" spans="1:32" s="582" customFormat="1" ht="37.5" customHeight="1">
      <c r="A141" s="618" t="s">
        <v>941</v>
      </c>
      <c r="B141" s="631" t="s">
        <v>942</v>
      </c>
      <c r="C141" s="567"/>
      <c r="D141" s="565"/>
      <c r="E141" s="565"/>
      <c r="F141" s="568"/>
      <c r="G141" s="710"/>
      <c r="H141" s="619"/>
      <c r="I141" s="620"/>
      <c r="J141" s="621"/>
      <c r="K141" s="612"/>
      <c r="L141" s="613"/>
      <c r="M141" s="614"/>
      <c r="N141" s="622"/>
      <c r="O141" s="613"/>
      <c r="P141" s="621"/>
      <c r="Q141" s="623"/>
      <c r="R141" s="620"/>
      <c r="S141" s="624"/>
      <c r="T141" s="619"/>
      <c r="U141" s="620"/>
      <c r="V141" s="625"/>
      <c r="W141" s="619"/>
      <c r="X141" s="657"/>
      <c r="Y141" s="632"/>
      <c r="Z141" s="626"/>
      <c r="AA141" s="620"/>
      <c r="AB141" s="620"/>
      <c r="AC141" s="620"/>
      <c r="AD141" s="620"/>
      <c r="AE141" s="620"/>
      <c r="AF141" s="625"/>
    </row>
    <row r="142" spans="1:32" s="582" customFormat="1" ht="37.5" customHeight="1">
      <c r="A142" s="641" t="s">
        <v>943</v>
      </c>
      <c r="B142" s="566" t="s">
        <v>944</v>
      </c>
      <c r="C142" s="567"/>
      <c r="D142" s="565" t="s">
        <v>509</v>
      </c>
      <c r="E142" s="565" t="s">
        <v>509</v>
      </c>
      <c r="F142" s="568">
        <v>5000</v>
      </c>
      <c r="G142" s="710">
        <v>0</v>
      </c>
      <c r="H142" s="619">
        <v>0</v>
      </c>
      <c r="I142" s="620">
        <v>0</v>
      </c>
      <c r="J142" s="621">
        <v>0</v>
      </c>
      <c r="K142" s="612">
        <v>0</v>
      </c>
      <c r="L142" s="613">
        <v>0</v>
      </c>
      <c r="M142" s="614">
        <v>0</v>
      </c>
      <c r="N142" s="622">
        <v>0</v>
      </c>
      <c r="O142" s="613">
        <v>0</v>
      </c>
      <c r="P142" s="621">
        <v>0</v>
      </c>
      <c r="Q142" s="623">
        <v>0</v>
      </c>
      <c r="R142" s="620">
        <v>0</v>
      </c>
      <c r="S142" s="624">
        <v>0</v>
      </c>
      <c r="T142" s="619">
        <v>0</v>
      </c>
      <c r="U142" s="620">
        <v>0</v>
      </c>
      <c r="V142" s="625">
        <v>0</v>
      </c>
      <c r="W142" s="619">
        <v>0</v>
      </c>
      <c r="X142" s="659">
        <v>1000</v>
      </c>
      <c r="Y142" s="620">
        <v>0</v>
      </c>
      <c r="Z142" s="620">
        <v>0</v>
      </c>
      <c r="AA142" s="620">
        <v>0</v>
      </c>
      <c r="AB142" s="620">
        <v>0</v>
      </c>
      <c r="AC142" s="620">
        <v>0</v>
      </c>
      <c r="AD142" s="620">
        <v>0</v>
      </c>
      <c r="AE142" s="620">
        <v>0</v>
      </c>
      <c r="AF142" s="625">
        <v>0</v>
      </c>
    </row>
    <row r="143" spans="1:32" s="582" customFormat="1" ht="37.5" customHeight="1">
      <c r="A143" s="642" t="s">
        <v>945</v>
      </c>
      <c r="B143" s="566" t="s">
        <v>947</v>
      </c>
      <c r="C143" s="567">
        <v>360</v>
      </c>
      <c r="D143" s="565">
        <v>1980</v>
      </c>
      <c r="E143" s="565">
        <v>2010</v>
      </c>
      <c r="F143" s="568">
        <v>265320</v>
      </c>
      <c r="G143" s="709">
        <v>1287.71</v>
      </c>
      <c r="H143" s="630">
        <v>15000</v>
      </c>
      <c r="I143" s="620">
        <v>0</v>
      </c>
      <c r="J143" s="621">
        <v>0</v>
      </c>
      <c r="K143" s="627">
        <v>15000</v>
      </c>
      <c r="L143" s="628">
        <v>3000</v>
      </c>
      <c r="M143" s="614">
        <v>0</v>
      </c>
      <c r="N143" s="629">
        <v>15000</v>
      </c>
      <c r="O143" s="628">
        <v>3000</v>
      </c>
      <c r="P143" s="621">
        <v>0</v>
      </c>
      <c r="Q143" s="623">
        <v>0</v>
      </c>
      <c r="R143" s="620">
        <v>0</v>
      </c>
      <c r="S143" s="624">
        <v>0</v>
      </c>
      <c r="T143" s="619">
        <v>0</v>
      </c>
      <c r="U143" s="620">
        <v>0</v>
      </c>
      <c r="V143" s="625">
        <v>0</v>
      </c>
      <c r="W143" s="619">
        <v>0</v>
      </c>
      <c r="X143" s="657">
        <v>0</v>
      </c>
      <c r="Y143" s="620">
        <v>0</v>
      </c>
      <c r="Z143" s="620">
        <v>0</v>
      </c>
      <c r="AA143" s="620">
        <v>100</v>
      </c>
      <c r="AB143" s="620">
        <v>0</v>
      </c>
      <c r="AC143" s="620">
        <v>0</v>
      </c>
      <c r="AD143" s="620">
        <v>0</v>
      </c>
      <c r="AE143" s="620">
        <v>0</v>
      </c>
      <c r="AF143" s="625">
        <v>1000</v>
      </c>
    </row>
    <row r="144" spans="1:32" s="582" customFormat="1" ht="37.5" customHeight="1">
      <c r="A144" s="642" t="s">
        <v>946</v>
      </c>
      <c r="B144" s="566" t="s">
        <v>948</v>
      </c>
      <c r="C144" s="567">
        <v>140</v>
      </c>
      <c r="D144" s="565">
        <v>1982</v>
      </c>
      <c r="E144" s="565"/>
      <c r="F144" s="568">
        <v>106260</v>
      </c>
      <c r="G144" s="710">
        <v>5000</v>
      </c>
      <c r="H144" s="619">
        <v>0</v>
      </c>
      <c r="I144" s="620">
        <v>0</v>
      </c>
      <c r="J144" s="621">
        <v>0</v>
      </c>
      <c r="K144" s="627">
        <v>5000</v>
      </c>
      <c r="L144" s="628">
        <v>3000</v>
      </c>
      <c r="M144" s="614">
        <v>0</v>
      </c>
      <c r="N144" s="629">
        <v>5000</v>
      </c>
      <c r="O144" s="628">
        <v>3000</v>
      </c>
      <c r="P144" s="621">
        <v>0</v>
      </c>
      <c r="Q144" s="623">
        <v>0</v>
      </c>
      <c r="R144" s="620">
        <v>0</v>
      </c>
      <c r="S144" s="624">
        <v>0</v>
      </c>
      <c r="T144" s="619">
        <v>0</v>
      </c>
      <c r="U144" s="620">
        <v>0</v>
      </c>
      <c r="V144" s="625">
        <v>0</v>
      </c>
      <c r="W144" s="619">
        <v>0</v>
      </c>
      <c r="X144" s="657">
        <v>0</v>
      </c>
      <c r="Y144" s="620">
        <v>0</v>
      </c>
      <c r="Z144" s="620">
        <v>0</v>
      </c>
      <c r="AA144" s="620">
        <v>100</v>
      </c>
      <c r="AB144" s="620">
        <v>0</v>
      </c>
      <c r="AC144" s="620">
        <v>0</v>
      </c>
      <c r="AD144" s="620">
        <v>0</v>
      </c>
      <c r="AE144" s="620">
        <v>0</v>
      </c>
      <c r="AF144" s="625">
        <v>1000</v>
      </c>
    </row>
    <row r="145" spans="1:32" s="582" customFormat="1" ht="37.5" customHeight="1">
      <c r="A145" s="642"/>
      <c r="B145" s="566"/>
      <c r="C145" s="567"/>
      <c r="D145" s="565"/>
      <c r="E145" s="565"/>
      <c r="F145" s="568"/>
      <c r="G145" s="710"/>
      <c r="H145" s="619"/>
      <c r="I145" s="620"/>
      <c r="J145" s="621"/>
      <c r="K145" s="612"/>
      <c r="L145" s="613"/>
      <c r="M145" s="614"/>
      <c r="N145" s="622"/>
      <c r="O145" s="613"/>
      <c r="P145" s="621"/>
      <c r="Q145" s="623"/>
      <c r="R145" s="620"/>
      <c r="S145" s="624"/>
      <c r="T145" s="619"/>
      <c r="U145" s="620"/>
      <c r="V145" s="625"/>
      <c r="W145" s="619"/>
      <c r="X145" s="657"/>
      <c r="Y145" s="632"/>
      <c r="Z145" s="626"/>
      <c r="AA145" s="620"/>
      <c r="AB145" s="620"/>
      <c r="AC145" s="620"/>
      <c r="AD145" s="620"/>
      <c r="AE145" s="620"/>
      <c r="AF145" s="625"/>
    </row>
    <row r="146" spans="1:32" s="582" customFormat="1" ht="37.5" customHeight="1">
      <c r="A146" s="642" t="s">
        <v>949</v>
      </c>
      <c r="B146" s="631" t="s">
        <v>950</v>
      </c>
      <c r="C146" s="567"/>
      <c r="D146" s="565"/>
      <c r="E146" s="565"/>
      <c r="F146" s="568"/>
      <c r="G146" s="710"/>
      <c r="H146" s="619"/>
      <c r="I146" s="620"/>
      <c r="J146" s="621"/>
      <c r="K146" s="612"/>
      <c r="L146" s="613"/>
      <c r="M146" s="614"/>
      <c r="N146" s="622"/>
      <c r="O146" s="613"/>
      <c r="P146" s="621"/>
      <c r="Q146" s="623"/>
      <c r="R146" s="620"/>
      <c r="S146" s="624"/>
      <c r="T146" s="619"/>
      <c r="U146" s="620"/>
      <c r="V146" s="625"/>
      <c r="W146" s="619"/>
      <c r="X146" s="657"/>
      <c r="Y146" s="632"/>
      <c r="Z146" s="626"/>
      <c r="AA146" s="620"/>
      <c r="AB146" s="620"/>
      <c r="AC146" s="620"/>
      <c r="AD146" s="620"/>
      <c r="AE146" s="620"/>
      <c r="AF146" s="625"/>
    </row>
    <row r="147" spans="1:32" s="582" customFormat="1" ht="37.5" customHeight="1">
      <c r="A147" s="641" t="s">
        <v>951</v>
      </c>
      <c r="B147" s="566" t="s">
        <v>952</v>
      </c>
      <c r="C147" s="567"/>
      <c r="D147" s="565"/>
      <c r="E147" s="565"/>
      <c r="F147" s="568">
        <v>5000</v>
      </c>
      <c r="G147" s="710">
        <v>0</v>
      </c>
      <c r="H147" s="619">
        <v>0</v>
      </c>
      <c r="I147" s="620">
        <v>0</v>
      </c>
      <c r="J147" s="621">
        <v>0</v>
      </c>
      <c r="K147" s="612">
        <v>0</v>
      </c>
      <c r="L147" s="613">
        <v>0</v>
      </c>
      <c r="M147" s="614">
        <v>0</v>
      </c>
      <c r="N147" s="622">
        <v>0</v>
      </c>
      <c r="O147" s="613">
        <v>0</v>
      </c>
      <c r="P147" s="621">
        <v>0</v>
      </c>
      <c r="Q147" s="623">
        <v>0</v>
      </c>
      <c r="R147" s="620">
        <v>0</v>
      </c>
      <c r="S147" s="624">
        <v>0</v>
      </c>
      <c r="T147" s="619">
        <v>0</v>
      </c>
      <c r="U147" s="620">
        <v>0</v>
      </c>
      <c r="V147" s="625">
        <v>0</v>
      </c>
      <c r="W147" s="619">
        <v>0</v>
      </c>
      <c r="X147" s="659">
        <v>1000</v>
      </c>
      <c r="Y147" s="620">
        <v>0</v>
      </c>
      <c r="Z147" s="620">
        <v>0</v>
      </c>
      <c r="AA147" s="620">
        <v>0</v>
      </c>
      <c r="AB147" s="620">
        <v>0</v>
      </c>
      <c r="AC147" s="620">
        <v>0</v>
      </c>
      <c r="AD147" s="620">
        <v>0</v>
      </c>
      <c r="AE147" s="620">
        <v>0</v>
      </c>
      <c r="AF147" s="625">
        <v>0</v>
      </c>
    </row>
    <row r="148" spans="1:32" s="582" customFormat="1" ht="37.5" customHeight="1">
      <c r="A148" s="641" t="s">
        <v>953</v>
      </c>
      <c r="B148" s="566" t="s">
        <v>954</v>
      </c>
      <c r="C148" s="567">
        <v>258</v>
      </c>
      <c r="D148" s="565"/>
      <c r="E148" s="565">
        <v>1975</v>
      </c>
      <c r="F148" s="568">
        <v>175956</v>
      </c>
      <c r="G148" s="710">
        <v>3000</v>
      </c>
      <c r="H148" s="619">
        <v>0</v>
      </c>
      <c r="I148" s="620">
        <v>0</v>
      </c>
      <c r="J148" s="621">
        <v>0</v>
      </c>
      <c r="K148" s="627">
        <v>5000</v>
      </c>
      <c r="L148" s="628">
        <v>3000</v>
      </c>
      <c r="M148" s="614">
        <v>0</v>
      </c>
      <c r="N148" s="629">
        <v>5000</v>
      </c>
      <c r="O148" s="628">
        <v>3000</v>
      </c>
      <c r="P148" s="621">
        <v>0</v>
      </c>
      <c r="Q148" s="623">
        <v>0</v>
      </c>
      <c r="R148" s="620">
        <v>0</v>
      </c>
      <c r="S148" s="624">
        <v>0</v>
      </c>
      <c r="T148" s="619">
        <v>0</v>
      </c>
      <c r="U148" s="620">
        <v>0</v>
      </c>
      <c r="V148" s="625">
        <v>0</v>
      </c>
      <c r="W148" s="619">
        <v>0</v>
      </c>
      <c r="X148" s="657">
        <v>0</v>
      </c>
      <c r="Y148" s="620">
        <v>0</v>
      </c>
      <c r="Z148" s="620">
        <v>0</v>
      </c>
      <c r="AA148" s="620">
        <v>100</v>
      </c>
      <c r="AB148" s="620">
        <v>0</v>
      </c>
      <c r="AC148" s="620">
        <v>0</v>
      </c>
      <c r="AD148" s="620">
        <v>0</v>
      </c>
      <c r="AE148" s="620">
        <v>0</v>
      </c>
      <c r="AF148" s="625">
        <v>1000</v>
      </c>
    </row>
    <row r="149" spans="1:32" s="582" customFormat="1" ht="37.5" customHeight="1">
      <c r="A149" s="642"/>
      <c r="B149" s="566"/>
      <c r="C149" s="567"/>
      <c r="D149" s="565"/>
      <c r="E149" s="565"/>
      <c r="F149" s="568"/>
      <c r="G149" s="710"/>
      <c r="H149" s="619"/>
      <c r="I149" s="620"/>
      <c r="J149" s="621"/>
      <c r="K149" s="612"/>
      <c r="L149" s="613"/>
      <c r="M149" s="614"/>
      <c r="N149" s="622"/>
      <c r="O149" s="613"/>
      <c r="P149" s="621"/>
      <c r="Q149" s="623"/>
      <c r="R149" s="620"/>
      <c r="S149" s="624"/>
      <c r="T149" s="619"/>
      <c r="U149" s="620"/>
      <c r="V149" s="625"/>
      <c r="W149" s="619"/>
      <c r="X149" s="657"/>
      <c r="Y149" s="632"/>
      <c r="Z149" s="626"/>
      <c r="AA149" s="620"/>
      <c r="AB149" s="620"/>
      <c r="AC149" s="620"/>
      <c r="AD149" s="620"/>
      <c r="AE149" s="620"/>
      <c r="AF149" s="625"/>
    </row>
    <row r="150" spans="1:32" s="582" customFormat="1" ht="37.5" customHeight="1">
      <c r="A150" s="642" t="s">
        <v>955</v>
      </c>
      <c r="B150" s="631" t="s">
        <v>956</v>
      </c>
      <c r="C150" s="567"/>
      <c r="D150" s="565"/>
      <c r="E150" s="565"/>
      <c r="F150" s="568"/>
      <c r="G150" s="710"/>
      <c r="H150" s="619"/>
      <c r="I150" s="620"/>
      <c r="J150" s="621"/>
      <c r="K150" s="612"/>
      <c r="L150" s="613"/>
      <c r="M150" s="614"/>
      <c r="N150" s="622"/>
      <c r="O150" s="613"/>
      <c r="P150" s="621"/>
      <c r="Q150" s="623"/>
      <c r="R150" s="620"/>
      <c r="S150" s="624"/>
      <c r="T150" s="619"/>
      <c r="U150" s="620"/>
      <c r="V150" s="625"/>
      <c r="W150" s="619"/>
      <c r="X150" s="657"/>
      <c r="Y150" s="632"/>
      <c r="Z150" s="626"/>
      <c r="AA150" s="620"/>
      <c r="AB150" s="620"/>
      <c r="AC150" s="620"/>
      <c r="AD150" s="620"/>
      <c r="AE150" s="620"/>
      <c r="AF150" s="625"/>
    </row>
    <row r="151" spans="1:32" s="582" customFormat="1" ht="37.5" customHeight="1">
      <c r="A151" s="642" t="s">
        <v>957</v>
      </c>
      <c r="B151" s="566" t="s">
        <v>958</v>
      </c>
      <c r="C151" s="567"/>
      <c r="D151" s="565"/>
      <c r="E151" s="565"/>
      <c r="F151" s="568">
        <v>4000</v>
      </c>
      <c r="G151" s="710">
        <v>0</v>
      </c>
      <c r="H151" s="619">
        <v>0</v>
      </c>
      <c r="I151" s="620">
        <v>0</v>
      </c>
      <c r="J151" s="621">
        <v>0</v>
      </c>
      <c r="K151" s="612">
        <v>0</v>
      </c>
      <c r="L151" s="613">
        <v>0</v>
      </c>
      <c r="M151" s="614">
        <v>0</v>
      </c>
      <c r="N151" s="622">
        <v>0</v>
      </c>
      <c r="O151" s="613">
        <v>0</v>
      </c>
      <c r="P151" s="621">
        <v>0</v>
      </c>
      <c r="Q151" s="623">
        <v>0</v>
      </c>
      <c r="R151" s="620">
        <v>0</v>
      </c>
      <c r="S151" s="624">
        <v>0</v>
      </c>
      <c r="T151" s="619">
        <v>0</v>
      </c>
      <c r="U151" s="620">
        <v>0</v>
      </c>
      <c r="V151" s="625">
        <v>0</v>
      </c>
      <c r="W151" s="619">
        <v>0</v>
      </c>
      <c r="X151" s="659">
        <v>1000</v>
      </c>
      <c r="Y151" s="620">
        <v>0</v>
      </c>
      <c r="Z151" s="620">
        <v>0</v>
      </c>
      <c r="AA151" s="620">
        <v>0</v>
      </c>
      <c r="AB151" s="620">
        <v>0</v>
      </c>
      <c r="AC151" s="620">
        <v>0</v>
      </c>
      <c r="AD151" s="620">
        <v>0</v>
      </c>
      <c r="AE151" s="620">
        <v>0</v>
      </c>
      <c r="AF151" s="625">
        <v>0</v>
      </c>
    </row>
    <row r="152" spans="1:32" s="582" customFormat="1" ht="37.5" customHeight="1">
      <c r="A152" s="642"/>
      <c r="B152" s="566"/>
      <c r="C152" s="567"/>
      <c r="D152" s="565"/>
      <c r="E152" s="565"/>
      <c r="F152" s="568"/>
      <c r="G152" s="710"/>
      <c r="H152" s="619"/>
      <c r="I152" s="620"/>
      <c r="J152" s="621"/>
      <c r="K152" s="612"/>
      <c r="L152" s="613"/>
      <c r="M152" s="614"/>
      <c r="N152" s="622"/>
      <c r="O152" s="613"/>
      <c r="P152" s="621"/>
      <c r="Q152" s="623"/>
      <c r="R152" s="620"/>
      <c r="S152" s="624"/>
      <c r="T152" s="619"/>
      <c r="U152" s="620"/>
      <c r="V152" s="625"/>
      <c r="W152" s="619"/>
      <c r="X152" s="657"/>
      <c r="Y152" s="632"/>
      <c r="Z152" s="626"/>
      <c r="AA152" s="620"/>
      <c r="AB152" s="620"/>
      <c r="AC152" s="620"/>
      <c r="AD152" s="620"/>
      <c r="AE152" s="620"/>
      <c r="AF152" s="625"/>
    </row>
    <row r="153" spans="1:32" s="582" customFormat="1" ht="37.5" customHeight="1">
      <c r="A153" s="642" t="s">
        <v>959</v>
      </c>
      <c r="B153" s="631" t="s">
        <v>960</v>
      </c>
      <c r="C153" s="567"/>
      <c r="D153" s="565"/>
      <c r="E153" s="565"/>
      <c r="F153" s="568"/>
      <c r="G153" s="710"/>
      <c r="H153" s="619"/>
      <c r="I153" s="620"/>
      <c r="J153" s="621"/>
      <c r="K153" s="612"/>
      <c r="L153" s="613"/>
      <c r="M153" s="614"/>
      <c r="N153" s="622"/>
      <c r="O153" s="613"/>
      <c r="P153" s="621"/>
      <c r="Q153" s="623"/>
      <c r="R153" s="620"/>
      <c r="S153" s="624"/>
      <c r="T153" s="619"/>
      <c r="U153" s="620"/>
      <c r="V153" s="625"/>
      <c r="W153" s="619"/>
      <c r="X153" s="657"/>
      <c r="Y153" s="632"/>
      <c r="Z153" s="626"/>
      <c r="AA153" s="620"/>
      <c r="AB153" s="620"/>
      <c r="AC153" s="620"/>
      <c r="AD153" s="620"/>
      <c r="AE153" s="620"/>
      <c r="AF153" s="625"/>
    </row>
    <row r="154" spans="1:32" s="582" customFormat="1" ht="37.5" customHeight="1">
      <c r="A154" s="642" t="s">
        <v>961</v>
      </c>
      <c r="B154" s="566" t="s">
        <v>962</v>
      </c>
      <c r="C154" s="567"/>
      <c r="D154" s="565"/>
      <c r="E154" s="565"/>
      <c r="F154" s="568">
        <v>4000</v>
      </c>
      <c r="G154" s="710">
        <v>0</v>
      </c>
      <c r="H154" s="619">
        <v>0</v>
      </c>
      <c r="I154" s="620">
        <v>0</v>
      </c>
      <c r="J154" s="621">
        <v>0</v>
      </c>
      <c r="K154" s="612">
        <v>0</v>
      </c>
      <c r="L154" s="613">
        <v>0</v>
      </c>
      <c r="M154" s="614">
        <v>0</v>
      </c>
      <c r="N154" s="622">
        <v>0</v>
      </c>
      <c r="O154" s="613">
        <v>0</v>
      </c>
      <c r="P154" s="621">
        <v>0</v>
      </c>
      <c r="Q154" s="623">
        <v>0</v>
      </c>
      <c r="R154" s="620">
        <v>0</v>
      </c>
      <c r="S154" s="624">
        <v>0</v>
      </c>
      <c r="T154" s="619">
        <v>0</v>
      </c>
      <c r="U154" s="620">
        <v>0</v>
      </c>
      <c r="V154" s="625">
        <v>0</v>
      </c>
      <c r="W154" s="619">
        <v>0</v>
      </c>
      <c r="X154" s="659">
        <v>1000</v>
      </c>
      <c r="Y154" s="620">
        <v>0</v>
      </c>
      <c r="Z154" s="620">
        <v>0</v>
      </c>
      <c r="AA154" s="620">
        <v>0</v>
      </c>
      <c r="AB154" s="620">
        <v>0</v>
      </c>
      <c r="AC154" s="620">
        <v>0</v>
      </c>
      <c r="AD154" s="620">
        <v>0</v>
      </c>
      <c r="AE154" s="620">
        <v>0</v>
      </c>
      <c r="AF154" s="625">
        <v>0</v>
      </c>
    </row>
    <row r="155" spans="1:32" s="582" customFormat="1" ht="37.5" customHeight="1">
      <c r="A155" s="642" t="s">
        <v>963</v>
      </c>
      <c r="B155" s="566" t="s">
        <v>964</v>
      </c>
      <c r="C155" s="567">
        <v>274</v>
      </c>
      <c r="D155" s="565">
        <v>2005</v>
      </c>
      <c r="E155" s="565"/>
      <c r="F155" s="568">
        <v>277288</v>
      </c>
      <c r="G155" s="710">
        <v>0</v>
      </c>
      <c r="H155" s="630">
        <v>5000</v>
      </c>
      <c r="I155" s="620">
        <v>0</v>
      </c>
      <c r="J155" s="621">
        <v>0</v>
      </c>
      <c r="K155" s="627">
        <v>5000</v>
      </c>
      <c r="L155" s="628">
        <v>3000</v>
      </c>
      <c r="M155" s="614">
        <v>0</v>
      </c>
      <c r="N155" s="629">
        <v>5000</v>
      </c>
      <c r="O155" s="628">
        <v>3000</v>
      </c>
      <c r="P155" s="621">
        <v>0</v>
      </c>
      <c r="Q155" s="623">
        <v>0</v>
      </c>
      <c r="R155" s="620">
        <v>0</v>
      </c>
      <c r="S155" s="624">
        <v>0</v>
      </c>
      <c r="T155" s="619">
        <v>0</v>
      </c>
      <c r="U155" s="620">
        <v>0</v>
      </c>
      <c r="V155" s="625">
        <v>0</v>
      </c>
      <c r="W155" s="619">
        <v>0</v>
      </c>
      <c r="X155" s="657">
        <v>0</v>
      </c>
      <c r="Y155" s="620">
        <v>0</v>
      </c>
      <c r="Z155" s="620">
        <v>0</v>
      </c>
      <c r="AA155" s="620">
        <v>100</v>
      </c>
      <c r="AB155" s="620">
        <v>0</v>
      </c>
      <c r="AC155" s="620">
        <v>0</v>
      </c>
      <c r="AD155" s="620">
        <v>0</v>
      </c>
      <c r="AE155" s="620">
        <v>0</v>
      </c>
      <c r="AF155" s="625">
        <v>1000</v>
      </c>
    </row>
    <row r="156" spans="1:32" s="582" customFormat="1" ht="37.5" customHeight="1">
      <c r="A156" s="642"/>
      <c r="B156" s="566"/>
      <c r="C156" s="567"/>
      <c r="D156" s="565"/>
      <c r="E156" s="565"/>
      <c r="F156" s="568"/>
      <c r="G156" s="710"/>
      <c r="H156" s="619"/>
      <c r="I156" s="620"/>
      <c r="J156" s="621"/>
      <c r="K156" s="612"/>
      <c r="L156" s="613"/>
      <c r="M156" s="614"/>
      <c r="N156" s="622"/>
      <c r="O156" s="613"/>
      <c r="P156" s="621"/>
      <c r="Q156" s="623"/>
      <c r="R156" s="620"/>
      <c r="S156" s="624"/>
      <c r="T156" s="619"/>
      <c r="U156" s="620"/>
      <c r="V156" s="625"/>
      <c r="W156" s="619"/>
      <c r="X156" s="657"/>
      <c r="Y156" s="632"/>
      <c r="Z156" s="626"/>
      <c r="AA156" s="620"/>
      <c r="AB156" s="620"/>
      <c r="AC156" s="620"/>
      <c r="AD156" s="620"/>
      <c r="AE156" s="620"/>
      <c r="AF156" s="625"/>
    </row>
    <row r="157" spans="1:32" s="582" customFormat="1" ht="37.5" customHeight="1">
      <c r="A157" s="642" t="s">
        <v>965</v>
      </c>
      <c r="B157" s="643" t="s">
        <v>966</v>
      </c>
      <c r="C157" s="644"/>
      <c r="D157" s="645"/>
      <c r="E157" s="645"/>
      <c r="F157" s="646"/>
      <c r="G157" s="712"/>
      <c r="H157" s="647"/>
      <c r="I157" s="648"/>
      <c r="J157" s="649"/>
      <c r="K157" s="650"/>
      <c r="L157" s="651"/>
      <c r="M157" s="652"/>
      <c r="N157" s="653"/>
      <c r="O157" s="651"/>
      <c r="P157" s="649"/>
      <c r="Q157" s="623"/>
      <c r="R157" s="620"/>
      <c r="S157" s="624"/>
      <c r="T157" s="647"/>
      <c r="U157" s="648"/>
      <c r="V157" s="654"/>
      <c r="W157" s="619"/>
      <c r="X157" s="657"/>
      <c r="Y157" s="632"/>
      <c r="Z157" s="626"/>
      <c r="AA157" s="620"/>
      <c r="AB157" s="620"/>
      <c r="AC157" s="620"/>
      <c r="AD157" s="620"/>
      <c r="AE157" s="620"/>
      <c r="AF157" s="625"/>
    </row>
    <row r="158" spans="1:32" s="582" customFormat="1" ht="37.5" customHeight="1">
      <c r="A158" s="618" t="s">
        <v>967</v>
      </c>
      <c r="B158" s="566" t="s">
        <v>968</v>
      </c>
      <c r="C158" s="567"/>
      <c r="D158" s="565"/>
      <c r="E158" s="565"/>
      <c r="F158" s="568">
        <v>7000</v>
      </c>
      <c r="G158" s="710">
        <v>0</v>
      </c>
      <c r="H158" s="619">
        <v>0</v>
      </c>
      <c r="I158" s="620">
        <v>0</v>
      </c>
      <c r="J158" s="625">
        <v>0</v>
      </c>
      <c r="K158" s="623">
        <v>0</v>
      </c>
      <c r="L158" s="620">
        <v>0</v>
      </c>
      <c r="M158" s="624">
        <v>0</v>
      </c>
      <c r="N158" s="619">
        <v>0</v>
      </c>
      <c r="O158" s="620">
        <v>0</v>
      </c>
      <c r="P158" s="625">
        <v>0</v>
      </c>
      <c r="Q158" s="623">
        <v>0</v>
      </c>
      <c r="R158" s="620">
        <v>0</v>
      </c>
      <c r="S158" s="624">
        <v>0</v>
      </c>
      <c r="T158" s="619">
        <v>0</v>
      </c>
      <c r="U158" s="620">
        <v>0</v>
      </c>
      <c r="V158" s="625">
        <v>0</v>
      </c>
      <c r="W158" s="619">
        <v>0</v>
      </c>
      <c r="X158" s="659">
        <v>1000</v>
      </c>
      <c r="Y158" s="620">
        <v>0</v>
      </c>
      <c r="Z158" s="620">
        <v>0</v>
      </c>
      <c r="AA158" s="620">
        <v>0</v>
      </c>
      <c r="AB158" s="620">
        <v>0</v>
      </c>
      <c r="AC158" s="620">
        <v>0</v>
      </c>
      <c r="AD158" s="620">
        <v>0</v>
      </c>
      <c r="AE158" s="620">
        <v>0</v>
      </c>
      <c r="AF158" s="625">
        <v>0</v>
      </c>
    </row>
    <row r="159" spans="1:32" s="582" customFormat="1" ht="37.5" customHeight="1" thickBot="1">
      <c r="A159" s="747" t="s">
        <v>969</v>
      </c>
      <c r="B159" s="686" t="s">
        <v>970</v>
      </c>
      <c r="C159" s="644"/>
      <c r="D159" s="645">
        <v>2008</v>
      </c>
      <c r="E159" s="645"/>
      <c r="F159" s="646">
        <v>220000</v>
      </c>
      <c r="G159" s="712">
        <v>20000</v>
      </c>
      <c r="H159" s="647">
        <v>0</v>
      </c>
      <c r="I159" s="648">
        <v>0</v>
      </c>
      <c r="J159" s="654">
        <v>0</v>
      </c>
      <c r="K159" s="687">
        <v>5000</v>
      </c>
      <c r="L159" s="688">
        <v>3000</v>
      </c>
      <c r="M159" s="652">
        <v>0</v>
      </c>
      <c r="N159" s="689">
        <v>5000</v>
      </c>
      <c r="O159" s="688">
        <v>3000</v>
      </c>
      <c r="P159" s="649">
        <v>0</v>
      </c>
      <c r="Q159" s="690">
        <v>0</v>
      </c>
      <c r="R159" s="648">
        <v>0</v>
      </c>
      <c r="S159" s="691">
        <v>0</v>
      </c>
      <c r="T159" s="647">
        <v>0</v>
      </c>
      <c r="U159" s="648">
        <v>0</v>
      </c>
      <c r="V159" s="654">
        <v>0</v>
      </c>
      <c r="W159" s="647">
        <v>0</v>
      </c>
      <c r="X159" s="692">
        <v>0</v>
      </c>
      <c r="Y159" s="648">
        <v>0</v>
      </c>
      <c r="Z159" s="648">
        <v>0</v>
      </c>
      <c r="AA159" s="648">
        <v>100</v>
      </c>
      <c r="AB159" s="648">
        <v>0</v>
      </c>
      <c r="AC159" s="648">
        <v>0</v>
      </c>
      <c r="AD159" s="648">
        <v>0</v>
      </c>
      <c r="AE159" s="648">
        <v>0</v>
      </c>
      <c r="AF159" s="654">
        <v>1000</v>
      </c>
    </row>
    <row r="160" spans="1:32" s="698" customFormat="1" ht="23.25" customHeight="1" thickBot="1">
      <c r="A160" s="693"/>
      <c r="B160" s="694" t="s">
        <v>224</v>
      </c>
      <c r="C160" s="695"/>
      <c r="D160" s="695"/>
      <c r="E160" s="695"/>
      <c r="F160" s="696">
        <f>SUM(F21:F159)</f>
        <v>7270870.77</v>
      </c>
      <c r="G160" s="696">
        <f>SUM(G21:G159)</f>
        <v>1215521.4899999998</v>
      </c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6"/>
      <c r="S160" s="695"/>
      <c r="T160" s="695"/>
      <c r="U160" s="695"/>
      <c r="V160" s="695"/>
      <c r="W160" s="695"/>
      <c r="X160" s="696"/>
      <c r="Y160" s="695"/>
      <c r="Z160" s="695"/>
      <c r="AA160" s="695"/>
      <c r="AB160" s="695"/>
      <c r="AC160" s="695"/>
      <c r="AD160" s="695"/>
      <c r="AE160" s="695"/>
      <c r="AF160" s="697"/>
    </row>
    <row r="161" spans="18:24" s="655" customFormat="1" ht="15">
      <c r="R161" s="656"/>
      <c r="X161" s="656"/>
    </row>
    <row r="162" spans="18:24" s="655" customFormat="1" ht="15">
      <c r="R162" s="656"/>
      <c r="X162" s="656"/>
    </row>
    <row r="163" spans="18:24" s="655" customFormat="1" ht="15">
      <c r="R163" s="656"/>
      <c r="X163" s="656"/>
    </row>
    <row r="164" spans="18:24" s="655" customFormat="1" ht="15">
      <c r="R164" s="656"/>
      <c r="X164" s="656"/>
    </row>
    <row r="165" spans="18:24" s="655" customFormat="1" ht="15">
      <c r="R165" s="656"/>
      <c r="X165" s="656"/>
    </row>
    <row r="166" s="655" customFormat="1" ht="15">
      <c r="R166" s="656"/>
    </row>
    <row r="167" s="655" customFormat="1" ht="15">
      <c r="R167" s="656"/>
    </row>
    <row r="168" s="655" customFormat="1" ht="15">
      <c r="R168" s="656"/>
    </row>
    <row r="169" s="655" customFormat="1" ht="15">
      <c r="R169" s="656"/>
    </row>
    <row r="170" s="655" customFormat="1" ht="15">
      <c r="R170" s="656"/>
    </row>
    <row r="171" s="655" customFormat="1" ht="15">
      <c r="R171" s="656"/>
    </row>
    <row r="172" s="655" customFormat="1" ht="15">
      <c r="R172" s="656"/>
    </row>
    <row r="173" s="655" customFormat="1" ht="15">
      <c r="R173" s="656"/>
    </row>
    <row r="174" s="655" customFormat="1" ht="15">
      <c r="R174" s="656"/>
    </row>
    <row r="175" s="655" customFormat="1" ht="15">
      <c r="R175" s="656"/>
    </row>
    <row r="176" s="655" customFormat="1" ht="15">
      <c r="R176" s="656"/>
    </row>
    <row r="177" s="655" customFormat="1" ht="15">
      <c r="R177" s="656"/>
    </row>
    <row r="178" s="655" customFormat="1" ht="15">
      <c r="R178" s="656"/>
    </row>
    <row r="179" s="655" customFormat="1" ht="15">
      <c r="R179" s="656"/>
    </row>
    <row r="180" s="655" customFormat="1" ht="15">
      <c r="R180" s="656"/>
    </row>
    <row r="181" s="655" customFormat="1" ht="15">
      <c r="R181" s="656"/>
    </row>
    <row r="182" s="655" customFormat="1" ht="15">
      <c r="R182" s="656"/>
    </row>
    <row r="183" s="655" customFormat="1" ht="15">
      <c r="R183" s="656"/>
    </row>
    <row r="184" s="655" customFormat="1" ht="15">
      <c r="R184" s="656"/>
    </row>
    <row r="185" s="655" customFormat="1" ht="15">
      <c r="R185" s="656"/>
    </row>
  </sheetData>
  <sheetProtection/>
  <mergeCells count="15">
    <mergeCell ref="A17:A18"/>
    <mergeCell ref="F17:F18"/>
    <mergeCell ref="B5:B6"/>
    <mergeCell ref="C5:D5"/>
    <mergeCell ref="B17:B18"/>
    <mergeCell ref="C17:C18"/>
    <mergeCell ref="D17:D18"/>
    <mergeCell ref="G17:G18"/>
    <mergeCell ref="H17:W17"/>
    <mergeCell ref="AA17:AF17"/>
    <mergeCell ref="H18:J18"/>
    <mergeCell ref="K18:M18"/>
    <mergeCell ref="N18:P18"/>
    <mergeCell ref="Q18:S18"/>
    <mergeCell ref="T18:V18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62"/>
  <sheetViews>
    <sheetView zoomScalePageLayoutView="0" workbookViewId="0" topLeftCell="A45">
      <selection activeCell="P55" sqref="P55"/>
    </sheetView>
  </sheetViews>
  <sheetFormatPr defaultColWidth="9.140625" defaultRowHeight="15"/>
  <cols>
    <col min="13" max="13" width="9.00390625" style="0" bestFit="1" customWidth="1"/>
  </cols>
  <sheetData>
    <row r="2" ht="15">
      <c r="A2" t="s">
        <v>246</v>
      </c>
    </row>
    <row r="4" ht="15.75" thickBot="1"/>
    <row r="5" spans="2:13" ht="22.5">
      <c r="B5" s="818"/>
      <c r="C5" s="816" t="s">
        <v>247</v>
      </c>
      <c r="D5" s="814" t="s">
        <v>248</v>
      </c>
      <c r="E5" s="814" t="s">
        <v>249</v>
      </c>
      <c r="F5" s="814" t="s">
        <v>250</v>
      </c>
      <c r="G5" s="814" t="s">
        <v>251</v>
      </c>
      <c r="H5" s="814" t="s">
        <v>252</v>
      </c>
      <c r="I5" s="814" t="s">
        <v>250</v>
      </c>
      <c r="J5" s="814" t="s">
        <v>251</v>
      </c>
      <c r="K5" s="814" t="s">
        <v>253</v>
      </c>
      <c r="L5" s="816" t="s">
        <v>254</v>
      </c>
      <c r="M5" s="96" t="s">
        <v>255</v>
      </c>
    </row>
    <row r="6" spans="2:13" ht="15.75" thickBot="1">
      <c r="B6" s="819"/>
      <c r="C6" s="817"/>
      <c r="D6" s="815"/>
      <c r="E6" s="815"/>
      <c r="F6" s="815"/>
      <c r="G6" s="815"/>
      <c r="H6" s="815"/>
      <c r="I6" s="815"/>
      <c r="J6" s="815"/>
      <c r="K6" s="815"/>
      <c r="L6" s="817"/>
      <c r="M6" s="97" t="s">
        <v>256</v>
      </c>
    </row>
    <row r="7" spans="2:13" ht="23.25" thickBot="1">
      <c r="B7" s="98">
        <v>1</v>
      </c>
      <c r="C7" s="97" t="s">
        <v>257</v>
      </c>
      <c r="D7" s="99" t="s">
        <v>258</v>
      </c>
      <c r="E7" s="99">
        <v>11</v>
      </c>
      <c r="F7" s="99">
        <v>4</v>
      </c>
      <c r="G7" s="99">
        <v>29.2</v>
      </c>
      <c r="H7" s="99"/>
      <c r="I7" s="99">
        <v>1</v>
      </c>
      <c r="J7" s="99">
        <v>4.21</v>
      </c>
      <c r="K7" s="99"/>
      <c r="L7" s="97">
        <v>1982</v>
      </c>
      <c r="M7" s="100">
        <v>24538</v>
      </c>
    </row>
    <row r="8" spans="2:13" ht="23.25" thickBot="1">
      <c r="B8" s="98">
        <v>2</v>
      </c>
      <c r="C8" s="97" t="s">
        <v>259</v>
      </c>
      <c r="D8" s="99" t="s">
        <v>260</v>
      </c>
      <c r="E8" s="99">
        <v>11</v>
      </c>
      <c r="F8" s="99">
        <v>4</v>
      </c>
      <c r="G8" s="99">
        <v>57.6</v>
      </c>
      <c r="H8" s="99"/>
      <c r="I8" s="99">
        <v>1</v>
      </c>
      <c r="J8" s="99">
        <v>2.01</v>
      </c>
      <c r="K8" s="99"/>
      <c r="L8" s="97">
        <v>1986</v>
      </c>
      <c r="M8" s="100">
        <v>46220.51</v>
      </c>
    </row>
    <row r="9" spans="2:13" ht="15.75" thickBot="1">
      <c r="B9" s="98">
        <v>3</v>
      </c>
      <c r="C9" s="97"/>
      <c r="D9" s="99" t="s">
        <v>261</v>
      </c>
      <c r="E9" s="99">
        <v>18</v>
      </c>
      <c r="F9" s="99">
        <v>5</v>
      </c>
      <c r="G9" s="99">
        <v>59.94</v>
      </c>
      <c r="H9" s="99"/>
      <c r="I9" s="99">
        <v>1</v>
      </c>
      <c r="J9" s="99">
        <v>2.76</v>
      </c>
      <c r="K9" s="99"/>
      <c r="L9" s="97">
        <v>1986</v>
      </c>
      <c r="M9" s="100">
        <v>47250</v>
      </c>
    </row>
    <row r="10" spans="2:13" ht="15.75" thickBot="1">
      <c r="B10" s="98">
        <v>4</v>
      </c>
      <c r="C10" s="97"/>
      <c r="D10" s="99" t="s">
        <v>262</v>
      </c>
      <c r="E10" s="99">
        <v>16</v>
      </c>
      <c r="F10" s="99">
        <v>5</v>
      </c>
      <c r="G10" s="99">
        <v>57.85</v>
      </c>
      <c r="H10" s="99"/>
      <c r="I10" s="99">
        <v>1</v>
      </c>
      <c r="J10" s="99">
        <v>2.63</v>
      </c>
      <c r="K10" s="99"/>
      <c r="L10" s="97">
        <v>1986</v>
      </c>
      <c r="M10" s="100">
        <v>39483.45</v>
      </c>
    </row>
    <row r="11" spans="2:13" ht="34.5" thickBot="1">
      <c r="B11" s="98">
        <v>5</v>
      </c>
      <c r="C11" s="97" t="s">
        <v>263</v>
      </c>
      <c r="D11" s="99" t="s">
        <v>264</v>
      </c>
      <c r="E11" s="99">
        <v>1</v>
      </c>
      <c r="F11" s="99">
        <v>2</v>
      </c>
      <c r="G11" s="99"/>
      <c r="H11" s="99"/>
      <c r="I11" s="99">
        <v>1</v>
      </c>
      <c r="J11" s="99"/>
      <c r="K11" s="99">
        <v>35.99</v>
      </c>
      <c r="L11" s="97">
        <v>1987</v>
      </c>
      <c r="M11" s="100">
        <v>22327.8</v>
      </c>
    </row>
    <row r="12" spans="2:13" ht="23.25" thickBot="1">
      <c r="B12" s="98">
        <v>6</v>
      </c>
      <c r="C12" s="97" t="s">
        <v>265</v>
      </c>
      <c r="D12" s="99" t="s">
        <v>266</v>
      </c>
      <c r="E12" s="99">
        <v>15</v>
      </c>
      <c r="F12" s="99">
        <v>4</v>
      </c>
      <c r="G12" s="99"/>
      <c r="H12" s="99"/>
      <c r="I12" s="99">
        <v>1</v>
      </c>
      <c r="J12" s="99"/>
      <c r="K12" s="99">
        <v>59.38</v>
      </c>
      <c r="L12" s="97">
        <v>1988</v>
      </c>
      <c r="M12" s="100">
        <v>33959.09</v>
      </c>
    </row>
    <row r="13" spans="2:13" ht="23.25" thickBot="1">
      <c r="B13" s="98">
        <v>7</v>
      </c>
      <c r="C13" s="97" t="s">
        <v>267</v>
      </c>
      <c r="D13" s="99" t="s">
        <v>268</v>
      </c>
      <c r="E13" s="99">
        <v>6</v>
      </c>
      <c r="F13" s="99">
        <v>4</v>
      </c>
      <c r="G13" s="99"/>
      <c r="H13" s="99"/>
      <c r="I13" s="99">
        <v>1</v>
      </c>
      <c r="J13" s="99"/>
      <c r="K13" s="99">
        <v>64.92</v>
      </c>
      <c r="L13" s="97">
        <v>1965</v>
      </c>
      <c r="M13" s="100">
        <v>29556.26</v>
      </c>
    </row>
    <row r="14" spans="2:13" ht="23.25" thickBot="1">
      <c r="B14" s="98">
        <v>8</v>
      </c>
      <c r="C14" s="97" t="s">
        <v>269</v>
      </c>
      <c r="D14" s="99" t="s">
        <v>268</v>
      </c>
      <c r="E14" s="99">
        <v>6</v>
      </c>
      <c r="F14" s="99">
        <v>4</v>
      </c>
      <c r="G14" s="99"/>
      <c r="H14" s="99"/>
      <c r="I14" s="99">
        <v>1</v>
      </c>
      <c r="J14" s="99"/>
      <c r="K14" s="99">
        <v>75</v>
      </c>
      <c r="L14" s="97">
        <v>1979</v>
      </c>
      <c r="M14" s="100">
        <v>31263.34</v>
      </c>
    </row>
    <row r="15" spans="2:13" ht="15.75" thickBot="1">
      <c r="B15" s="98">
        <v>9</v>
      </c>
      <c r="C15" s="97"/>
      <c r="D15" s="99" t="s">
        <v>270</v>
      </c>
      <c r="E15" s="99">
        <v>8</v>
      </c>
      <c r="F15" s="99">
        <v>5</v>
      </c>
      <c r="G15" s="99"/>
      <c r="H15" s="99"/>
      <c r="I15" s="99">
        <v>1</v>
      </c>
      <c r="J15" s="99"/>
      <c r="K15" s="99">
        <v>73.23</v>
      </c>
      <c r="L15" s="97">
        <v>1979</v>
      </c>
      <c r="M15" s="100">
        <v>52025.24</v>
      </c>
    </row>
    <row r="16" spans="2:13" ht="23.25" thickBot="1">
      <c r="B16" s="98">
        <v>10</v>
      </c>
      <c r="C16" s="97" t="s">
        <v>271</v>
      </c>
      <c r="D16" s="99" t="s">
        <v>266</v>
      </c>
      <c r="E16" s="99">
        <v>6</v>
      </c>
      <c r="F16" s="99">
        <v>3</v>
      </c>
      <c r="G16" s="99"/>
      <c r="H16" s="99"/>
      <c r="I16" s="99">
        <v>1</v>
      </c>
      <c r="J16" s="99"/>
      <c r="K16" s="99">
        <v>63.05</v>
      </c>
      <c r="L16" s="97">
        <v>1979</v>
      </c>
      <c r="M16" s="100">
        <v>30479.81</v>
      </c>
    </row>
    <row r="17" spans="2:13" ht="23.25" thickBot="1">
      <c r="B17" s="98">
        <v>11</v>
      </c>
      <c r="C17" s="97" t="s">
        <v>272</v>
      </c>
      <c r="D17" s="99" t="s">
        <v>273</v>
      </c>
      <c r="E17" s="99">
        <v>22</v>
      </c>
      <c r="F17" s="99">
        <v>6</v>
      </c>
      <c r="G17" s="99">
        <v>58.25</v>
      </c>
      <c r="H17" s="99"/>
      <c r="I17" s="99">
        <v>1</v>
      </c>
      <c r="J17" s="99">
        <v>1.81</v>
      </c>
      <c r="K17" s="99"/>
      <c r="L17" s="97">
        <v>1980</v>
      </c>
      <c r="M17" s="100">
        <v>31787.44</v>
      </c>
    </row>
    <row r="18" spans="2:13" ht="15.75" thickBot="1">
      <c r="B18" s="98">
        <v>12</v>
      </c>
      <c r="C18" s="97"/>
      <c r="D18" s="99" t="s">
        <v>274</v>
      </c>
      <c r="E18" s="99">
        <v>21</v>
      </c>
      <c r="F18" s="99">
        <v>6</v>
      </c>
      <c r="G18" s="99">
        <v>41.97</v>
      </c>
      <c r="H18" s="99"/>
      <c r="I18" s="99">
        <v>1</v>
      </c>
      <c r="J18" s="99">
        <v>1.79</v>
      </c>
      <c r="K18" s="99"/>
      <c r="L18" s="97">
        <v>1980</v>
      </c>
      <c r="M18" s="100">
        <v>24236.25</v>
      </c>
    </row>
    <row r="19" spans="2:13" ht="23.25" thickBot="1">
      <c r="B19" s="98">
        <v>13</v>
      </c>
      <c r="C19" s="97" t="s">
        <v>275</v>
      </c>
      <c r="D19" s="99" t="s">
        <v>276</v>
      </c>
      <c r="E19" s="99"/>
      <c r="F19" s="99">
        <v>1</v>
      </c>
      <c r="G19" s="99"/>
      <c r="H19" s="99"/>
      <c r="I19" s="99">
        <v>1</v>
      </c>
      <c r="J19" s="99"/>
      <c r="K19" s="99">
        <v>75.32</v>
      </c>
      <c r="L19" s="97">
        <v>1976</v>
      </c>
      <c r="M19" s="100">
        <v>38943.18</v>
      </c>
    </row>
    <row r="20" spans="2:13" ht="23.25" thickBot="1">
      <c r="B20" s="98">
        <v>14</v>
      </c>
      <c r="C20" s="97" t="s">
        <v>277</v>
      </c>
      <c r="D20" s="99" t="s">
        <v>278</v>
      </c>
      <c r="E20" s="99">
        <v>8</v>
      </c>
      <c r="F20" s="99">
        <v>3</v>
      </c>
      <c r="G20" s="99">
        <v>21.87</v>
      </c>
      <c r="H20" s="99"/>
      <c r="I20" s="99">
        <v>1</v>
      </c>
      <c r="J20" s="99">
        <v>2.16</v>
      </c>
      <c r="K20" s="99"/>
      <c r="L20" s="97">
        <v>1980</v>
      </c>
      <c r="M20" s="100">
        <v>14418.56</v>
      </c>
    </row>
    <row r="21" spans="2:13" ht="15.75" thickBot="1">
      <c r="B21" s="98">
        <v>15</v>
      </c>
      <c r="C21" s="97"/>
      <c r="D21" s="99" t="s">
        <v>279</v>
      </c>
      <c r="E21" s="99">
        <v>13</v>
      </c>
      <c r="F21" s="99">
        <v>4</v>
      </c>
      <c r="G21" s="99">
        <v>21.78</v>
      </c>
      <c r="H21" s="99"/>
      <c r="I21" s="99">
        <v>1</v>
      </c>
      <c r="J21" s="99">
        <v>2.02</v>
      </c>
      <c r="K21" s="99"/>
      <c r="L21" s="97">
        <v>1980</v>
      </c>
      <c r="M21" s="100">
        <v>14571.45</v>
      </c>
    </row>
    <row r="22" spans="2:13" ht="15.75" thickBot="1">
      <c r="B22" s="98">
        <v>16</v>
      </c>
      <c r="C22" s="97"/>
      <c r="D22" s="99" t="s">
        <v>280</v>
      </c>
      <c r="E22" s="99">
        <v>9</v>
      </c>
      <c r="F22" s="99">
        <v>3</v>
      </c>
      <c r="G22" s="99">
        <v>37.37</v>
      </c>
      <c r="H22" s="99"/>
      <c r="I22" s="99">
        <v>1</v>
      </c>
      <c r="J22" s="99">
        <v>2.59</v>
      </c>
      <c r="K22" s="99"/>
      <c r="L22" s="97">
        <v>1980</v>
      </c>
      <c r="M22" s="100">
        <v>21594.73</v>
      </c>
    </row>
    <row r="23" spans="2:13" ht="23.25" thickBot="1">
      <c r="B23" s="98">
        <v>17</v>
      </c>
      <c r="C23" s="97" t="s">
        <v>281</v>
      </c>
      <c r="D23" s="99" t="s">
        <v>282</v>
      </c>
      <c r="E23" s="99">
        <v>14</v>
      </c>
      <c r="F23" s="99">
        <v>4</v>
      </c>
      <c r="G23" s="99"/>
      <c r="H23" s="99"/>
      <c r="I23" s="99">
        <v>1</v>
      </c>
      <c r="J23" s="99"/>
      <c r="K23" s="99">
        <v>40.07</v>
      </c>
      <c r="L23" s="97">
        <v>1975</v>
      </c>
      <c r="M23" s="100">
        <v>22135.18</v>
      </c>
    </row>
    <row r="24" spans="2:13" ht="15.75" thickBot="1">
      <c r="B24" s="98">
        <v>18</v>
      </c>
      <c r="C24" s="97"/>
      <c r="D24" s="99" t="s">
        <v>283</v>
      </c>
      <c r="E24" s="99">
        <v>5</v>
      </c>
      <c r="F24" s="99">
        <v>2</v>
      </c>
      <c r="G24" s="99"/>
      <c r="H24" s="99"/>
      <c r="I24" s="99">
        <v>1</v>
      </c>
      <c r="J24" s="99"/>
      <c r="K24" s="99">
        <v>58.99</v>
      </c>
      <c r="L24" s="97">
        <v>1975</v>
      </c>
      <c r="M24" s="100">
        <v>30865.05</v>
      </c>
    </row>
    <row r="25" spans="2:13" ht="15.75" thickBot="1">
      <c r="B25" s="98">
        <v>19</v>
      </c>
      <c r="C25" s="97"/>
      <c r="D25" s="99" t="s">
        <v>261</v>
      </c>
      <c r="E25" s="99">
        <v>10</v>
      </c>
      <c r="F25" s="99">
        <v>3</v>
      </c>
      <c r="G25" s="99"/>
      <c r="H25" s="99"/>
      <c r="I25" s="99">
        <v>1</v>
      </c>
      <c r="J25" s="99"/>
      <c r="K25" s="99">
        <v>79.53</v>
      </c>
      <c r="L25" s="97">
        <v>1975</v>
      </c>
      <c r="M25" s="100">
        <v>35579.5</v>
      </c>
    </row>
    <row r="26" spans="2:13" ht="15.75" thickBot="1">
      <c r="B26" s="98">
        <v>20</v>
      </c>
      <c r="C26" s="97"/>
      <c r="D26" s="99" t="s">
        <v>284</v>
      </c>
      <c r="E26" s="99">
        <v>4</v>
      </c>
      <c r="F26" s="99">
        <v>2</v>
      </c>
      <c r="G26" s="99"/>
      <c r="H26" s="99"/>
      <c r="I26" s="99">
        <v>1</v>
      </c>
      <c r="J26" s="99"/>
      <c r="K26" s="99">
        <v>61.43</v>
      </c>
      <c r="L26" s="97">
        <v>1975</v>
      </c>
      <c r="M26" s="100">
        <v>29310.09</v>
      </c>
    </row>
    <row r="27" spans="2:13" ht="15.75" thickBot="1">
      <c r="B27" s="98">
        <v>21</v>
      </c>
      <c r="C27" s="97"/>
      <c r="D27" s="99" t="s">
        <v>276</v>
      </c>
      <c r="E27" s="99">
        <v>23</v>
      </c>
      <c r="F27" s="99">
        <v>6</v>
      </c>
      <c r="G27" s="99"/>
      <c r="H27" s="99"/>
      <c r="I27" s="99">
        <v>1</v>
      </c>
      <c r="J27" s="99"/>
      <c r="K27" s="99">
        <v>82.28</v>
      </c>
      <c r="L27" s="97">
        <v>1975</v>
      </c>
      <c r="M27" s="100">
        <v>34803.91</v>
      </c>
    </row>
    <row r="28" spans="2:13" ht="15.75" thickBot="1">
      <c r="B28" s="98">
        <v>22</v>
      </c>
      <c r="C28" s="97"/>
      <c r="D28" s="99" t="s">
        <v>280</v>
      </c>
      <c r="E28" s="99">
        <v>19</v>
      </c>
      <c r="F28" s="99">
        <v>5</v>
      </c>
      <c r="G28" s="99"/>
      <c r="H28" s="99"/>
      <c r="I28" s="99">
        <v>1</v>
      </c>
      <c r="J28" s="99"/>
      <c r="K28" s="99">
        <v>60.28</v>
      </c>
      <c r="L28" s="97">
        <v>1975</v>
      </c>
      <c r="M28" s="100">
        <v>28575.06</v>
      </c>
    </row>
    <row r="29" spans="2:13" ht="23.25" thickBot="1">
      <c r="B29" s="98">
        <v>23</v>
      </c>
      <c r="C29" s="97" t="s">
        <v>285</v>
      </c>
      <c r="D29" s="99" t="s">
        <v>283</v>
      </c>
      <c r="E29" s="99">
        <v>5</v>
      </c>
      <c r="F29" s="99">
        <v>3</v>
      </c>
      <c r="G29" s="99"/>
      <c r="H29" s="99"/>
      <c r="I29" s="99">
        <v>1</v>
      </c>
      <c r="J29" s="99"/>
      <c r="K29" s="99">
        <v>36.47</v>
      </c>
      <c r="L29" s="97">
        <v>1965</v>
      </c>
      <c r="M29" s="100">
        <v>14782.86</v>
      </c>
    </row>
    <row r="30" spans="2:13" ht="15.75" thickBot="1">
      <c r="B30" s="98">
        <v>24</v>
      </c>
      <c r="C30" s="97"/>
      <c r="D30" s="99" t="s">
        <v>268</v>
      </c>
      <c r="E30" s="99">
        <v>6</v>
      </c>
      <c r="F30" s="99">
        <v>3</v>
      </c>
      <c r="G30" s="99"/>
      <c r="H30" s="99"/>
      <c r="I30" s="99">
        <v>1</v>
      </c>
      <c r="J30" s="99"/>
      <c r="K30" s="99">
        <v>58.18</v>
      </c>
      <c r="L30" s="97">
        <v>1965</v>
      </c>
      <c r="M30" s="100">
        <v>25031.34</v>
      </c>
    </row>
    <row r="31" spans="2:13" ht="23.25" thickBot="1">
      <c r="B31" s="98">
        <v>25</v>
      </c>
      <c r="C31" s="97" t="s">
        <v>286</v>
      </c>
      <c r="D31" s="99" t="s">
        <v>287</v>
      </c>
      <c r="E31" s="99">
        <v>6</v>
      </c>
      <c r="F31" s="99">
        <v>3</v>
      </c>
      <c r="G31" s="99">
        <v>43.64</v>
      </c>
      <c r="H31" s="99"/>
      <c r="I31" s="99">
        <v>1</v>
      </c>
      <c r="J31" s="99" t="s">
        <v>288</v>
      </c>
      <c r="K31" s="99"/>
      <c r="L31" s="97">
        <v>1961</v>
      </c>
      <c r="M31" s="100">
        <v>24148.66</v>
      </c>
    </row>
    <row r="32" spans="2:13" ht="15.75" thickBot="1">
      <c r="B32" s="98">
        <v>26</v>
      </c>
      <c r="C32" s="97"/>
      <c r="D32" s="99" t="s">
        <v>289</v>
      </c>
      <c r="E32" s="99">
        <v>10</v>
      </c>
      <c r="F32" s="99">
        <v>4</v>
      </c>
      <c r="G32" s="99">
        <v>43.52</v>
      </c>
      <c r="H32" s="99"/>
      <c r="I32" s="99">
        <v>1</v>
      </c>
      <c r="J32" s="99" t="s">
        <v>290</v>
      </c>
      <c r="K32" s="99"/>
      <c r="L32" s="97">
        <v>1961</v>
      </c>
      <c r="M32" s="100">
        <v>23885.66</v>
      </c>
    </row>
    <row r="33" spans="2:13" ht="15.75" thickBot="1">
      <c r="B33" s="98">
        <v>27</v>
      </c>
      <c r="C33" s="97"/>
      <c r="D33" s="99" t="s">
        <v>291</v>
      </c>
      <c r="E33" s="99">
        <v>3</v>
      </c>
      <c r="F33" s="99">
        <v>2</v>
      </c>
      <c r="G33" s="99">
        <v>44.11</v>
      </c>
      <c r="H33" s="99"/>
      <c r="I33" s="99">
        <v>1</v>
      </c>
      <c r="J33" s="99" t="s">
        <v>292</v>
      </c>
      <c r="K33" s="99"/>
      <c r="L33" s="97">
        <v>1961</v>
      </c>
      <c r="M33" s="100">
        <v>24501.08</v>
      </c>
    </row>
    <row r="34" spans="2:13" ht="15.75" thickBot="1">
      <c r="B34" s="98">
        <v>28</v>
      </c>
      <c r="C34" s="97" t="s">
        <v>293</v>
      </c>
      <c r="D34" s="99" t="s">
        <v>264</v>
      </c>
      <c r="E34" s="99">
        <v>1</v>
      </c>
      <c r="F34" s="99">
        <v>2</v>
      </c>
      <c r="G34" s="99">
        <v>31.4</v>
      </c>
      <c r="H34" s="99"/>
      <c r="I34" s="99">
        <v>1</v>
      </c>
      <c r="J34" s="99">
        <v>1.78</v>
      </c>
      <c r="K34" s="99"/>
      <c r="L34" s="97">
        <v>1964</v>
      </c>
      <c r="M34" s="100">
        <v>20261.88</v>
      </c>
    </row>
    <row r="35" spans="2:13" ht="15.75" thickBot="1">
      <c r="B35" s="98">
        <v>29</v>
      </c>
      <c r="C35" s="97"/>
      <c r="D35" s="99" t="s">
        <v>294</v>
      </c>
      <c r="E35" s="99">
        <v>2</v>
      </c>
      <c r="F35" s="99">
        <v>2</v>
      </c>
      <c r="G35" s="99">
        <v>29.37</v>
      </c>
      <c r="H35" s="99"/>
      <c r="I35" s="99"/>
      <c r="J35" s="99"/>
      <c r="K35" s="99"/>
      <c r="L35" s="97">
        <v>1964</v>
      </c>
      <c r="M35" s="100">
        <v>16025.64</v>
      </c>
    </row>
    <row r="36" spans="2:13" ht="15.75" thickBot="1">
      <c r="B36" s="98">
        <v>30</v>
      </c>
      <c r="C36" s="97" t="s">
        <v>295</v>
      </c>
      <c r="D36" s="99" t="s">
        <v>296</v>
      </c>
      <c r="E36" s="99">
        <v>2</v>
      </c>
      <c r="F36" s="99">
        <v>2</v>
      </c>
      <c r="G36" s="99">
        <v>29.47</v>
      </c>
      <c r="H36" s="99"/>
      <c r="I36" s="99">
        <v>1</v>
      </c>
      <c r="J36" s="99">
        <v>7.91</v>
      </c>
      <c r="K36" s="99"/>
      <c r="L36" s="97">
        <v>1980</v>
      </c>
      <c r="M36" s="100">
        <v>20166.94</v>
      </c>
    </row>
    <row r="37" spans="2:13" ht="23.25" thickBot="1">
      <c r="B37" s="98">
        <v>31</v>
      </c>
      <c r="C37" s="97" t="s">
        <v>297</v>
      </c>
      <c r="D37" s="101" t="s">
        <v>298</v>
      </c>
      <c r="E37" s="101">
        <v>13</v>
      </c>
      <c r="F37" s="101">
        <v>1</v>
      </c>
      <c r="G37" s="101">
        <v>63.5</v>
      </c>
      <c r="H37" s="101"/>
      <c r="I37" s="101"/>
      <c r="J37" s="101"/>
      <c r="K37" s="101"/>
      <c r="L37" s="97">
        <v>1981</v>
      </c>
      <c r="M37" s="100">
        <v>46260.39</v>
      </c>
    </row>
    <row r="38" spans="2:13" ht="15.75" thickBot="1">
      <c r="B38" s="98">
        <v>32</v>
      </c>
      <c r="C38" s="97"/>
      <c r="D38" s="99" t="s">
        <v>299</v>
      </c>
      <c r="E38" s="99">
        <v>12</v>
      </c>
      <c r="F38" s="99">
        <v>1</v>
      </c>
      <c r="G38" s="99">
        <v>71.14</v>
      </c>
      <c r="H38" s="99"/>
      <c r="I38" s="99"/>
      <c r="J38" s="99"/>
      <c r="K38" s="99"/>
      <c r="L38" s="97">
        <v>1981</v>
      </c>
      <c r="M38" s="100">
        <v>50064</v>
      </c>
    </row>
    <row r="39" spans="2:13" ht="23.25" thickBot="1">
      <c r="B39" s="98">
        <v>33</v>
      </c>
      <c r="C39" s="97" t="s">
        <v>300</v>
      </c>
      <c r="D39" s="99" t="s">
        <v>283</v>
      </c>
      <c r="E39" s="99">
        <v>5</v>
      </c>
      <c r="F39" s="99">
        <v>1</v>
      </c>
      <c r="G39" s="99">
        <v>47.78</v>
      </c>
      <c r="H39" s="99" t="s">
        <v>301</v>
      </c>
      <c r="I39" s="99">
        <v>1</v>
      </c>
      <c r="J39" s="99" t="s">
        <v>302</v>
      </c>
      <c r="K39" s="99"/>
      <c r="L39" s="97">
        <v>1966</v>
      </c>
      <c r="M39" s="100">
        <v>23431.72</v>
      </c>
    </row>
    <row r="40" spans="2:13" ht="23.25" thickBot="1">
      <c r="B40" s="98">
        <v>34</v>
      </c>
      <c r="C40" s="97" t="s">
        <v>303</v>
      </c>
      <c r="D40" s="99" t="s">
        <v>283</v>
      </c>
      <c r="E40" s="99">
        <v>5</v>
      </c>
      <c r="F40" s="99">
        <v>3</v>
      </c>
      <c r="G40" s="99"/>
      <c r="H40" s="99"/>
      <c r="I40" s="99">
        <v>1</v>
      </c>
      <c r="J40" s="99"/>
      <c r="K40" s="99">
        <v>39.66</v>
      </c>
      <c r="L40" s="97">
        <v>1968</v>
      </c>
      <c r="M40" s="100">
        <v>27556.76</v>
      </c>
    </row>
    <row r="41" spans="2:13" ht="15.75" thickBot="1">
      <c r="B41" s="98">
        <v>35</v>
      </c>
      <c r="C41" s="97"/>
      <c r="D41" s="99" t="s">
        <v>270</v>
      </c>
      <c r="E41" s="99">
        <v>8</v>
      </c>
      <c r="F41" s="99">
        <v>3</v>
      </c>
      <c r="G41" s="99"/>
      <c r="H41" s="99"/>
      <c r="I41" s="99">
        <v>1</v>
      </c>
      <c r="J41" s="99"/>
      <c r="K41" s="99">
        <v>22.45</v>
      </c>
      <c r="L41" s="97">
        <v>1968</v>
      </c>
      <c r="M41" s="100">
        <v>17272.97</v>
      </c>
    </row>
    <row r="42" spans="2:13" ht="15.75" thickBot="1">
      <c r="B42" s="98">
        <v>36</v>
      </c>
      <c r="C42" s="97"/>
      <c r="D42" s="99" t="s">
        <v>299</v>
      </c>
      <c r="E42" s="99">
        <v>12</v>
      </c>
      <c r="F42" s="99">
        <v>5</v>
      </c>
      <c r="G42" s="99"/>
      <c r="H42" s="99"/>
      <c r="I42" s="99">
        <v>1</v>
      </c>
      <c r="J42" s="99"/>
      <c r="K42" s="99">
        <v>58.13</v>
      </c>
      <c r="L42" s="97">
        <v>1968</v>
      </c>
      <c r="M42" s="100">
        <v>27686.12</v>
      </c>
    </row>
    <row r="43" spans="2:13" ht="15.75" thickBot="1">
      <c r="B43" s="98">
        <v>37</v>
      </c>
      <c r="C43" s="97"/>
      <c r="D43" s="99" t="s">
        <v>298</v>
      </c>
      <c r="E43" s="99">
        <v>13</v>
      </c>
      <c r="F43" s="99">
        <v>3</v>
      </c>
      <c r="G43" s="99"/>
      <c r="H43" s="99"/>
      <c r="I43" s="99">
        <v>1</v>
      </c>
      <c r="J43" s="99"/>
      <c r="K43" s="99">
        <v>53.16</v>
      </c>
      <c r="L43" s="97">
        <v>1968</v>
      </c>
      <c r="M43" s="100">
        <v>25227.59</v>
      </c>
    </row>
    <row r="44" spans="2:13" ht="15.75" thickBot="1">
      <c r="B44" s="98">
        <v>38</v>
      </c>
      <c r="C44" s="97"/>
      <c r="D44" s="99" t="s">
        <v>258</v>
      </c>
      <c r="E44" s="99">
        <v>11</v>
      </c>
      <c r="F44" s="99">
        <v>4</v>
      </c>
      <c r="G44" s="99"/>
      <c r="H44" s="99"/>
      <c r="I44" s="99">
        <v>1</v>
      </c>
      <c r="J44" s="99"/>
      <c r="K44" s="99">
        <v>24.4</v>
      </c>
      <c r="L44" s="97">
        <v>1968</v>
      </c>
      <c r="M44" s="100">
        <v>12308.44</v>
      </c>
    </row>
    <row r="45" spans="2:13" ht="23.25" thickBot="1">
      <c r="B45" s="98">
        <v>39</v>
      </c>
      <c r="C45" s="97" t="s">
        <v>304</v>
      </c>
      <c r="D45" s="99"/>
      <c r="E45" s="99" t="s">
        <v>305</v>
      </c>
      <c r="F45" s="99"/>
      <c r="G45" s="99">
        <v>55.58</v>
      </c>
      <c r="H45" s="99" t="s">
        <v>306</v>
      </c>
      <c r="I45" s="99">
        <v>1</v>
      </c>
      <c r="J45" s="99">
        <v>5.19</v>
      </c>
      <c r="K45" s="99"/>
      <c r="L45" s="97">
        <v>1996</v>
      </c>
      <c r="M45" s="100">
        <v>46180.96</v>
      </c>
    </row>
    <row r="46" spans="2:13" ht="15.75" thickBot="1">
      <c r="B46" s="98">
        <v>40</v>
      </c>
      <c r="C46" s="97"/>
      <c r="D46" s="99"/>
      <c r="E46" s="99" t="s">
        <v>307</v>
      </c>
      <c r="F46" s="99"/>
      <c r="G46" s="99">
        <v>55.99</v>
      </c>
      <c r="H46" s="99"/>
      <c r="I46" s="99">
        <v>1</v>
      </c>
      <c r="J46" s="99">
        <v>5.06</v>
      </c>
      <c r="K46" s="99"/>
      <c r="L46" s="97">
        <v>1996</v>
      </c>
      <c r="M46" s="100">
        <v>47096</v>
      </c>
    </row>
    <row r="47" spans="2:13" ht="15.75" thickBot="1">
      <c r="B47" s="98">
        <v>41</v>
      </c>
      <c r="C47" s="97"/>
      <c r="D47" s="99"/>
      <c r="E47" s="99" t="s">
        <v>308</v>
      </c>
      <c r="F47" s="99"/>
      <c r="G47" s="99">
        <v>47.48</v>
      </c>
      <c r="H47" s="99" t="s">
        <v>309</v>
      </c>
      <c r="I47" s="99"/>
      <c r="J47" s="99">
        <v>5.14</v>
      </c>
      <c r="K47" s="99"/>
      <c r="L47" s="97">
        <v>1996</v>
      </c>
      <c r="M47" s="100">
        <v>40279</v>
      </c>
    </row>
    <row r="48" spans="2:13" ht="23.25" thickBot="1">
      <c r="B48" s="98">
        <v>42</v>
      </c>
      <c r="C48" s="97" t="s">
        <v>310</v>
      </c>
      <c r="D48" s="99" t="s">
        <v>264</v>
      </c>
      <c r="E48" s="99"/>
      <c r="F48" s="99">
        <v>4</v>
      </c>
      <c r="G48" s="99"/>
      <c r="H48" s="99"/>
      <c r="I48" s="99">
        <v>1</v>
      </c>
      <c r="J48" s="99"/>
      <c r="K48" s="99">
        <v>85.1</v>
      </c>
      <c r="L48" s="97">
        <v>1997</v>
      </c>
      <c r="M48" s="100">
        <v>58403.5</v>
      </c>
    </row>
    <row r="49" spans="2:13" ht="15.75" thickBot="1">
      <c r="B49" s="98">
        <v>43</v>
      </c>
      <c r="C49" s="97"/>
      <c r="D49" s="99" t="s">
        <v>294</v>
      </c>
      <c r="E49" s="99"/>
      <c r="F49" s="99">
        <v>4</v>
      </c>
      <c r="G49" s="99">
        <v>80.42</v>
      </c>
      <c r="H49" s="99"/>
      <c r="I49" s="99">
        <v>1</v>
      </c>
      <c r="J49" s="99">
        <v>4.5</v>
      </c>
      <c r="K49" s="99"/>
      <c r="L49" s="97">
        <v>1997</v>
      </c>
      <c r="M49" s="100">
        <v>67892.98</v>
      </c>
    </row>
    <row r="50" spans="2:13" ht="15.75" thickBot="1">
      <c r="B50" s="98">
        <v>44</v>
      </c>
      <c r="C50" s="97"/>
      <c r="D50" s="99" t="s">
        <v>296</v>
      </c>
      <c r="E50" s="99"/>
      <c r="F50" s="99">
        <v>4</v>
      </c>
      <c r="G50" s="99"/>
      <c r="H50" s="99"/>
      <c r="I50" s="99">
        <v>1</v>
      </c>
      <c r="J50" s="99"/>
      <c r="K50" s="99">
        <v>70.76</v>
      </c>
      <c r="L50" s="97">
        <v>1997</v>
      </c>
      <c r="M50" s="100">
        <v>48403.84</v>
      </c>
    </row>
    <row r="51" spans="2:13" ht="15.75" thickBot="1">
      <c r="B51" s="98">
        <v>45</v>
      </c>
      <c r="C51" s="97"/>
      <c r="D51" s="99" t="s">
        <v>311</v>
      </c>
      <c r="E51" s="99"/>
      <c r="F51" s="99">
        <v>4</v>
      </c>
      <c r="G51" s="99"/>
      <c r="H51" s="99"/>
      <c r="I51" s="99">
        <v>1</v>
      </c>
      <c r="J51" s="99"/>
      <c r="K51" s="99">
        <v>56.86</v>
      </c>
      <c r="L51" s="97">
        <v>1997</v>
      </c>
      <c r="M51" s="100">
        <v>38740.22</v>
      </c>
    </row>
    <row r="52" spans="2:13" ht="15.75" thickBot="1">
      <c r="B52" s="98">
        <v>46</v>
      </c>
      <c r="C52" s="97"/>
      <c r="D52" s="99" t="s">
        <v>284</v>
      </c>
      <c r="E52" s="99"/>
      <c r="F52" s="99">
        <v>4</v>
      </c>
      <c r="G52" s="99"/>
      <c r="H52" s="99"/>
      <c r="I52" s="99">
        <v>1</v>
      </c>
      <c r="J52" s="99"/>
      <c r="K52" s="99">
        <v>33.86</v>
      </c>
      <c r="L52" s="97">
        <v>1997</v>
      </c>
      <c r="M52" s="100">
        <v>25376.3</v>
      </c>
    </row>
    <row r="53" spans="2:13" ht="15.75" thickBot="1">
      <c r="B53" s="98">
        <v>47</v>
      </c>
      <c r="C53" s="97"/>
      <c r="D53" s="99" t="s">
        <v>268</v>
      </c>
      <c r="E53" s="99"/>
      <c r="F53" s="99">
        <v>4</v>
      </c>
      <c r="G53" s="99"/>
      <c r="H53" s="99"/>
      <c r="I53" s="99">
        <v>1</v>
      </c>
      <c r="J53" s="99"/>
      <c r="K53" s="99">
        <v>60.66</v>
      </c>
      <c r="L53" s="97">
        <v>1997</v>
      </c>
      <c r="M53" s="100">
        <v>41375.16</v>
      </c>
    </row>
    <row r="54" spans="2:13" ht="23.25" thickBot="1">
      <c r="B54" s="98">
        <v>48</v>
      </c>
      <c r="C54" s="97" t="s">
        <v>312</v>
      </c>
      <c r="D54" s="99">
        <v>73</v>
      </c>
      <c r="E54" s="99"/>
      <c r="F54" s="99">
        <v>3</v>
      </c>
      <c r="G54" s="99">
        <v>59.61</v>
      </c>
      <c r="H54" s="99">
        <v>89</v>
      </c>
      <c r="I54" s="99">
        <v>1</v>
      </c>
      <c r="J54" s="99">
        <v>6.08</v>
      </c>
      <c r="K54" s="102" t="s">
        <v>313</v>
      </c>
      <c r="L54" s="97">
        <v>2009</v>
      </c>
      <c r="M54" s="97" t="s">
        <v>314</v>
      </c>
    </row>
    <row r="55" spans="2:16" ht="15.75" thickBot="1">
      <c r="B55" s="98">
        <v>49</v>
      </c>
      <c r="C55" s="97"/>
      <c r="D55" s="99">
        <v>76</v>
      </c>
      <c r="E55" s="99"/>
      <c r="F55" s="99">
        <v>4</v>
      </c>
      <c r="G55" s="99">
        <v>59.61</v>
      </c>
      <c r="H55" s="99">
        <v>88</v>
      </c>
      <c r="I55" s="99">
        <v>1</v>
      </c>
      <c r="J55" s="99">
        <v>6.08</v>
      </c>
      <c r="K55" s="102" t="s">
        <v>313</v>
      </c>
      <c r="L55" s="97">
        <v>2009</v>
      </c>
      <c r="M55" s="100">
        <v>62260.99</v>
      </c>
      <c r="P55" s="125"/>
    </row>
    <row r="56" spans="2:13" ht="23.25" thickBot="1">
      <c r="B56" s="98">
        <v>50</v>
      </c>
      <c r="C56" s="97" t="s">
        <v>315</v>
      </c>
      <c r="D56" s="99">
        <v>9</v>
      </c>
      <c r="E56" s="99"/>
      <c r="F56" s="99">
        <v>4</v>
      </c>
      <c r="G56" s="99">
        <v>58.2</v>
      </c>
      <c r="H56" s="99">
        <v>19</v>
      </c>
      <c r="I56" s="99">
        <v>1</v>
      </c>
      <c r="J56" s="99">
        <v>6.08</v>
      </c>
      <c r="K56" s="102" t="s">
        <v>313</v>
      </c>
      <c r="L56" s="97">
        <v>2009</v>
      </c>
      <c r="M56" s="100">
        <v>60809.28</v>
      </c>
    </row>
    <row r="57" spans="2:13" ht="23.25" thickBot="1">
      <c r="B57" s="98">
        <v>51</v>
      </c>
      <c r="C57" s="97" t="s">
        <v>316</v>
      </c>
      <c r="D57" s="99">
        <v>73</v>
      </c>
      <c r="E57" s="99"/>
      <c r="F57" s="99">
        <v>3</v>
      </c>
      <c r="G57" s="99">
        <v>59.2</v>
      </c>
      <c r="H57" s="99">
        <v>89</v>
      </c>
      <c r="I57" s="99">
        <v>1</v>
      </c>
      <c r="J57" s="99">
        <v>6.08</v>
      </c>
      <c r="K57" s="102" t="s">
        <v>313</v>
      </c>
      <c r="L57" s="97">
        <v>2009</v>
      </c>
      <c r="M57" s="100">
        <v>65726.72</v>
      </c>
    </row>
    <row r="58" spans="2:13" ht="23.25" thickBot="1">
      <c r="B58" s="98">
        <v>52</v>
      </c>
      <c r="C58" s="97" t="s">
        <v>317</v>
      </c>
      <c r="D58" s="99"/>
      <c r="E58" s="99"/>
      <c r="F58" s="99">
        <v>2</v>
      </c>
      <c r="G58" s="99">
        <v>82.51</v>
      </c>
      <c r="H58" s="99"/>
      <c r="I58" s="99"/>
      <c r="J58" s="99"/>
      <c r="K58" s="99"/>
      <c r="L58" s="97">
        <v>1907</v>
      </c>
      <c r="M58" s="100">
        <v>28242.72</v>
      </c>
    </row>
    <row r="59" spans="2:13" ht="15.75" thickBot="1">
      <c r="B59" s="98"/>
      <c r="C59" s="97"/>
      <c r="D59" s="99"/>
      <c r="E59" s="99"/>
      <c r="F59" s="99"/>
      <c r="G59" s="99"/>
      <c r="H59" s="99"/>
      <c r="I59" s="99"/>
      <c r="J59" s="99"/>
      <c r="K59" s="99"/>
      <c r="L59" s="97"/>
      <c r="M59" s="97"/>
    </row>
    <row r="60" spans="2:13" ht="15.75" thickBot="1">
      <c r="B60" s="98"/>
      <c r="C60" s="97"/>
      <c r="D60" s="99"/>
      <c r="E60" s="99"/>
      <c r="F60" s="99"/>
      <c r="G60" s="99"/>
      <c r="H60" s="99"/>
      <c r="I60" s="99"/>
      <c r="J60" s="99"/>
      <c r="K60" s="99"/>
      <c r="L60" s="97"/>
      <c r="M60" s="97"/>
    </row>
    <row r="61" spans="2:13" ht="23.25" thickBot="1">
      <c r="B61" s="98"/>
      <c r="C61" s="97" t="s">
        <v>318</v>
      </c>
      <c r="D61" s="99" t="s">
        <v>319</v>
      </c>
      <c r="E61" s="99"/>
      <c r="F61" s="99" t="s">
        <v>320</v>
      </c>
      <c r="G61" s="99">
        <v>468.74</v>
      </c>
      <c r="H61" s="99"/>
      <c r="I61" s="99"/>
      <c r="J61" s="99"/>
      <c r="K61" s="103"/>
      <c r="L61" s="104">
        <v>1982</v>
      </c>
      <c r="M61" s="125">
        <v>81559.95</v>
      </c>
    </row>
    <row r="62" spans="12:13" ht="15.75" thickBot="1">
      <c r="L62" s="105" t="s">
        <v>321</v>
      </c>
      <c r="M62" s="106">
        <f>SUM(M7:M61)</f>
        <v>1794883.5699999998</v>
      </c>
    </row>
  </sheetData>
  <sheetProtection/>
  <mergeCells count="11">
    <mergeCell ref="L5:L6"/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8"/>
  <sheetViews>
    <sheetView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126" t="s">
        <v>508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s="173" customFormat="1" ht="90.75" customHeigh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172"/>
    </row>
    <row r="7" spans="1:14" s="173" customFormat="1" ht="15">
      <c r="A7" s="171">
        <v>1</v>
      </c>
      <c r="B7" s="181" t="s">
        <v>507</v>
      </c>
      <c r="C7" s="88"/>
      <c r="D7" s="88">
        <v>0</v>
      </c>
      <c r="E7" s="88">
        <f>F7+G14</f>
        <v>184144.64</v>
      </c>
      <c r="F7" s="88">
        <v>134144.64</v>
      </c>
      <c r="G7" s="88">
        <v>50000</v>
      </c>
      <c r="H7" s="88"/>
      <c r="I7" s="88"/>
      <c r="J7" s="88"/>
      <c r="K7" s="88"/>
      <c r="L7" s="88"/>
      <c r="M7" s="90" t="s">
        <v>1032</v>
      </c>
      <c r="N7" s="172"/>
    </row>
    <row r="8" spans="1:14" s="173" customFormat="1" ht="15">
      <c r="A8" s="204"/>
      <c r="B8" s="205"/>
      <c r="C8" s="206"/>
      <c r="D8" s="206"/>
      <c r="E8" s="206"/>
      <c r="F8" s="206"/>
      <c r="G8" s="206"/>
      <c r="H8" s="206"/>
      <c r="I8" s="207"/>
      <c r="J8" s="206"/>
      <c r="K8" s="206"/>
      <c r="L8" s="206"/>
      <c r="M8" s="29"/>
      <c r="N8" s="172"/>
    </row>
    <row r="9" spans="1:14" s="173" customFormat="1" ht="15">
      <c r="A9" s="38"/>
      <c r="B9" s="38" t="s">
        <v>1033</v>
      </c>
      <c r="C9" s="38"/>
      <c r="D9" s="38"/>
      <c r="E9" s="38"/>
      <c r="F9" s="38"/>
      <c r="G9" s="38"/>
      <c r="H9" s="38"/>
      <c r="I9" s="38"/>
      <c r="J9" s="38"/>
      <c r="K9" s="208"/>
      <c r="L9" s="208"/>
      <c r="M9" s="209"/>
      <c r="N9" s="172"/>
    </row>
    <row r="10" spans="1:14" s="173" customFormat="1" ht="15">
      <c r="A10" s="210"/>
      <c r="B10" s="210"/>
      <c r="C10" s="210"/>
      <c r="D10" s="210"/>
      <c r="E10" s="210"/>
      <c r="F10" s="210"/>
      <c r="G10" s="38"/>
      <c r="H10" s="38"/>
      <c r="I10" s="38"/>
      <c r="J10" s="38"/>
      <c r="K10" s="208"/>
      <c r="L10" s="208"/>
      <c r="M10" s="38"/>
      <c r="N10" s="172"/>
    </row>
    <row r="11" spans="1:13" s="173" customFormat="1" ht="15">
      <c r="A11" s="210"/>
      <c r="B11" s="211" t="s">
        <v>200</v>
      </c>
      <c r="C11" s="210"/>
      <c r="D11" s="210"/>
      <c r="E11" s="210"/>
      <c r="F11" s="210"/>
      <c r="G11" s="38"/>
      <c r="H11" s="38"/>
      <c r="I11" s="38"/>
      <c r="J11" s="198" t="s">
        <v>460</v>
      </c>
      <c r="K11" s="38"/>
      <c r="L11" s="38"/>
      <c r="M11" s="38"/>
    </row>
    <row r="12" s="173" customFormat="1" ht="15"/>
    <row r="13" spans="1:13" s="187" customFormat="1" ht="42.75">
      <c r="A13" s="130"/>
      <c r="B13" s="130" t="s">
        <v>461</v>
      </c>
      <c r="C13" s="130" t="s">
        <v>202</v>
      </c>
      <c r="D13" s="131" t="s">
        <v>203</v>
      </c>
      <c r="E13" s="312" t="s">
        <v>462</v>
      </c>
      <c r="F13" s="401" t="s">
        <v>463</v>
      </c>
      <c r="G13" s="131" t="s">
        <v>204</v>
      </c>
      <c r="H13" s="336"/>
      <c r="I13" s="336"/>
      <c r="J13" s="130" t="s">
        <v>464</v>
      </c>
      <c r="K13" s="131" t="s">
        <v>465</v>
      </c>
      <c r="L13" s="336"/>
      <c r="M13" s="336"/>
    </row>
    <row r="14" spans="1:11" s="187" customFormat="1" ht="45">
      <c r="A14" s="217">
        <v>1</v>
      </c>
      <c r="B14" s="216" t="s">
        <v>1031</v>
      </c>
      <c r="C14" s="217"/>
      <c r="D14" s="217"/>
      <c r="E14" s="217"/>
      <c r="F14" s="217">
        <v>0</v>
      </c>
      <c r="G14" s="226">
        <v>50000</v>
      </c>
      <c r="J14" s="217"/>
      <c r="K14" s="217">
        <v>0</v>
      </c>
    </row>
    <row r="15" s="54" customFormat="1" ht="15"/>
    <row r="16" s="54" customFormat="1" ht="15"/>
    <row r="17" s="54" customFormat="1" ht="15"/>
    <row r="19" spans="2:14" s="54" customFormat="1" ht="15" customHeight="1" thickBot="1">
      <c r="B19" s="162"/>
      <c r="C19" s="163"/>
      <c r="D19" s="162"/>
      <c r="G19" s="162"/>
      <c r="H19" s="162"/>
      <c r="I19" s="162"/>
      <c r="J19" s="162"/>
      <c r="K19" s="164"/>
      <c r="L19" s="165"/>
      <c r="M19" s="165"/>
      <c r="N19" s="166"/>
    </row>
    <row r="20" spans="1:29" s="132" customFormat="1" ht="15" customHeight="1" thickBot="1">
      <c r="A20" s="798"/>
      <c r="B20" s="800" t="s">
        <v>474</v>
      </c>
      <c r="C20" s="802" t="s">
        <v>139</v>
      </c>
      <c r="D20" s="803"/>
      <c r="E20" s="777"/>
      <c r="F20" s="777"/>
      <c r="G20" s="777"/>
      <c r="H20" s="777"/>
      <c r="I20" s="777"/>
      <c r="J20" s="777"/>
      <c r="K20" s="777"/>
      <c r="L20" s="778"/>
      <c r="M20" s="778"/>
      <c r="N20" s="778"/>
      <c r="O20" s="777"/>
      <c r="P20" s="777"/>
      <c r="Q20" s="777"/>
      <c r="R20" s="778"/>
      <c r="S20" s="133"/>
      <c r="T20" s="133"/>
      <c r="U20" s="134"/>
      <c r="V20" s="780" t="s">
        <v>140</v>
      </c>
      <c r="W20" s="781"/>
      <c r="X20" s="781"/>
      <c r="Y20" s="781"/>
      <c r="Z20" s="781"/>
      <c r="AA20" s="782"/>
      <c r="AB20" s="135"/>
      <c r="AC20" s="135"/>
    </row>
    <row r="21" spans="1:29" s="136" customFormat="1" ht="90.75" thickBot="1" thickTop="1">
      <c r="A21" s="799"/>
      <c r="B21" s="801"/>
      <c r="C21" s="783" t="s">
        <v>142</v>
      </c>
      <c r="D21" s="784"/>
      <c r="E21" s="785"/>
      <c r="F21" s="786" t="s">
        <v>144</v>
      </c>
      <c r="G21" s="787"/>
      <c r="H21" s="788"/>
      <c r="I21" s="789" t="s">
        <v>476</v>
      </c>
      <c r="J21" s="790"/>
      <c r="K21" s="791"/>
      <c r="L21" s="792" t="s">
        <v>485</v>
      </c>
      <c r="M21" s="793"/>
      <c r="N21" s="794"/>
      <c r="O21" s="795" t="s">
        <v>475</v>
      </c>
      <c r="P21" s="796"/>
      <c r="Q21" s="797"/>
      <c r="R21" s="137" t="s">
        <v>146</v>
      </c>
      <c r="S21" s="138" t="s">
        <v>477</v>
      </c>
      <c r="T21" s="139" t="s">
        <v>478</v>
      </c>
      <c r="U21" s="140" t="s">
        <v>473</v>
      </c>
      <c r="V21" s="141" t="s">
        <v>147</v>
      </c>
      <c r="W21" s="142" t="s">
        <v>148</v>
      </c>
      <c r="X21" s="142" t="s">
        <v>149</v>
      </c>
      <c r="Y21" s="142" t="s">
        <v>479</v>
      </c>
      <c r="Z21" s="142" t="s">
        <v>211</v>
      </c>
      <c r="AA21" s="143" t="s">
        <v>480</v>
      </c>
      <c r="AB21" s="144"/>
      <c r="AC21" s="144"/>
    </row>
    <row r="22" spans="1:29" s="132" customFormat="1" ht="15.75" thickBot="1">
      <c r="A22" s="145"/>
      <c r="B22" s="146" t="s">
        <v>481</v>
      </c>
      <c r="C22" s="147" t="s">
        <v>151</v>
      </c>
      <c r="D22" s="148" t="s">
        <v>171</v>
      </c>
      <c r="E22" s="148" t="s">
        <v>482</v>
      </c>
      <c r="F22" s="147" t="s">
        <v>151</v>
      </c>
      <c r="G22" s="148" t="s">
        <v>171</v>
      </c>
      <c r="H22" s="170" t="s">
        <v>482</v>
      </c>
      <c r="I22" s="149" t="s">
        <v>151</v>
      </c>
      <c r="J22" s="150" t="s">
        <v>171</v>
      </c>
      <c r="K22" s="151" t="s">
        <v>482</v>
      </c>
      <c r="L22" s="147" t="s">
        <v>151</v>
      </c>
      <c r="M22" s="134" t="s">
        <v>171</v>
      </c>
      <c r="N22" s="151" t="s">
        <v>482</v>
      </c>
      <c r="O22" s="147" t="s">
        <v>151</v>
      </c>
      <c r="P22" s="134" t="s">
        <v>171</v>
      </c>
      <c r="Q22" s="151" t="s">
        <v>482</v>
      </c>
      <c r="R22" s="150" t="s">
        <v>151</v>
      </c>
      <c r="S22" s="152" t="s">
        <v>151</v>
      </c>
      <c r="T22" s="153" t="s">
        <v>171</v>
      </c>
      <c r="U22" s="148" t="s">
        <v>482</v>
      </c>
      <c r="V22" s="147"/>
      <c r="W22" s="154"/>
      <c r="X22" s="154"/>
      <c r="Y22" s="154"/>
      <c r="Z22" s="154"/>
      <c r="AA22" s="151"/>
      <c r="AB22" s="135"/>
      <c r="AC22" s="135"/>
    </row>
    <row r="23" spans="1:27" s="239" customFormat="1" ht="45">
      <c r="A23" s="233">
        <v>1</v>
      </c>
      <c r="B23" s="216" t="s">
        <v>1031</v>
      </c>
      <c r="C23" s="392">
        <v>0</v>
      </c>
      <c r="D23" s="281">
        <v>0</v>
      </c>
      <c r="E23" s="234">
        <v>0</v>
      </c>
      <c r="F23" s="393">
        <v>0</v>
      </c>
      <c r="G23" s="393">
        <v>1000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5">
        <v>0</v>
      </c>
      <c r="R23" s="235">
        <v>0</v>
      </c>
      <c r="S23" s="234">
        <v>0</v>
      </c>
      <c r="T23" s="235">
        <v>0</v>
      </c>
      <c r="U23" s="236">
        <v>0</v>
      </c>
      <c r="V23" s="237">
        <v>3000</v>
      </c>
      <c r="W23" s="234">
        <v>0</v>
      </c>
      <c r="X23" s="234">
        <v>0</v>
      </c>
      <c r="Y23" s="234">
        <v>0</v>
      </c>
      <c r="Z23" s="234">
        <v>0</v>
      </c>
      <c r="AA23" s="238">
        <v>1000</v>
      </c>
    </row>
    <row r="24" spans="2:14" s="54" customFormat="1" ht="37.5" customHeight="1">
      <c r="B24" s="168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9"/>
    </row>
    <row r="25" spans="2:14" s="54" customFormat="1" ht="37.5" customHeight="1"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2:14" s="54" customFormat="1" ht="37.5" customHeight="1"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2:14" s="54" customFormat="1" ht="37.5" customHeight="1"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2:14" s="54" customFormat="1" ht="37.5" customHeight="1"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="54" customFormat="1" ht="15"/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</sheetData>
  <sheetProtection/>
  <mergeCells count="11">
    <mergeCell ref="B5:B6"/>
    <mergeCell ref="C5:D5"/>
    <mergeCell ref="A20:A21"/>
    <mergeCell ref="B20:B21"/>
    <mergeCell ref="C20:R20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1"/>
  <sheetViews>
    <sheetView zoomScale="85" zoomScaleNormal="85" zoomScalePageLayoutView="0" workbookViewId="0" topLeftCell="F1">
      <selection activeCell="J4" sqref="J4"/>
    </sheetView>
  </sheetViews>
  <sheetFormatPr defaultColWidth="9.140625" defaultRowHeight="15"/>
  <cols>
    <col min="2" max="2" width="9.421875" style="0" customWidth="1"/>
    <col min="3" max="3" width="24.8515625" style="0" bestFit="1" customWidth="1"/>
    <col min="4" max="4" width="20.140625" style="0" bestFit="1" customWidth="1"/>
    <col min="5" max="5" width="49.7109375" style="0" bestFit="1" customWidth="1"/>
    <col min="6" max="6" width="4.140625" style="0" bestFit="1" customWidth="1"/>
    <col min="7" max="7" width="13.28125" style="0" bestFit="1" customWidth="1"/>
    <col min="8" max="8" width="16.57421875" style="0" bestFit="1" customWidth="1"/>
    <col min="10" max="10" width="11.57421875" style="0" customWidth="1"/>
    <col min="15" max="15" width="70.28125" style="0" bestFit="1" customWidth="1"/>
    <col min="16" max="16" width="16.00390625" style="0" customWidth="1"/>
    <col min="17" max="17" width="10.7109375" style="0" customWidth="1"/>
    <col min="18" max="18" width="16.421875" style="0" bestFit="1" customWidth="1"/>
    <col min="19" max="19" width="10.57421875" style="0" bestFit="1" customWidth="1"/>
  </cols>
  <sheetData>
    <row r="1" spans="1:19" ht="15">
      <c r="A1" s="107" t="s">
        <v>322</v>
      </c>
      <c r="B1" s="108" t="s">
        <v>323</v>
      </c>
      <c r="C1" s="108" t="s">
        <v>324</v>
      </c>
      <c r="D1" s="108" t="s">
        <v>325</v>
      </c>
      <c r="E1" s="108" t="s">
        <v>326</v>
      </c>
      <c r="F1" s="108" t="s">
        <v>327</v>
      </c>
      <c r="G1" s="108" t="s">
        <v>328</v>
      </c>
      <c r="H1" s="108" t="s">
        <v>329</v>
      </c>
      <c r="I1" s="108" t="s">
        <v>330</v>
      </c>
      <c r="J1" s="108" t="s">
        <v>331</v>
      </c>
      <c r="K1" s="108" t="s">
        <v>332</v>
      </c>
      <c r="L1" s="108" t="s">
        <v>333</v>
      </c>
      <c r="M1" s="108" t="s">
        <v>334</v>
      </c>
      <c r="N1" s="108" t="s">
        <v>335</v>
      </c>
      <c r="O1" s="108" t="s">
        <v>336</v>
      </c>
      <c r="P1" s="108" t="s">
        <v>337</v>
      </c>
      <c r="Q1" s="108" t="s">
        <v>338</v>
      </c>
      <c r="R1" s="109" t="s">
        <v>339</v>
      </c>
      <c r="S1" s="109"/>
    </row>
    <row r="2" spans="1:19" ht="15">
      <c r="A2" s="110">
        <v>1</v>
      </c>
      <c r="B2" s="111" t="s">
        <v>425</v>
      </c>
      <c r="C2" s="111" t="s">
        <v>357</v>
      </c>
      <c r="D2" s="111" t="s">
        <v>424</v>
      </c>
      <c r="E2" s="111" t="s">
        <v>423</v>
      </c>
      <c r="F2" s="111" t="s">
        <v>377</v>
      </c>
      <c r="G2" s="112" t="s">
        <v>422</v>
      </c>
      <c r="H2" s="113" t="s">
        <v>421</v>
      </c>
      <c r="I2" s="111" t="s">
        <v>358</v>
      </c>
      <c r="J2" s="111" t="s">
        <v>420</v>
      </c>
      <c r="K2" s="111" t="s">
        <v>347</v>
      </c>
      <c r="L2" s="111" t="s">
        <v>347</v>
      </c>
      <c r="M2" s="111" t="s">
        <v>350</v>
      </c>
      <c r="N2" s="111" t="s">
        <v>153</v>
      </c>
      <c r="O2" s="111" t="s">
        <v>350</v>
      </c>
      <c r="P2" s="114" t="s">
        <v>347</v>
      </c>
      <c r="Q2" s="111" t="s">
        <v>347</v>
      </c>
      <c r="R2" s="111" t="s">
        <v>347</v>
      </c>
      <c r="S2" s="115"/>
    </row>
    <row r="3" spans="1:18" ht="15">
      <c r="A3" s="110">
        <v>2</v>
      </c>
      <c r="B3" s="111" t="s">
        <v>419</v>
      </c>
      <c r="C3" s="111" t="s">
        <v>357</v>
      </c>
      <c r="D3" s="111" t="s">
        <v>418</v>
      </c>
      <c r="E3" s="111" t="s">
        <v>417</v>
      </c>
      <c r="F3" s="111" t="s">
        <v>416</v>
      </c>
      <c r="G3" s="112" t="s">
        <v>415</v>
      </c>
      <c r="H3" s="113" t="s">
        <v>414</v>
      </c>
      <c r="I3" s="111" t="s">
        <v>401</v>
      </c>
      <c r="J3" s="111" t="s">
        <v>430</v>
      </c>
      <c r="K3" s="111" t="s">
        <v>347</v>
      </c>
      <c r="L3" s="111" t="s">
        <v>347</v>
      </c>
      <c r="M3" s="111" t="s">
        <v>347</v>
      </c>
      <c r="N3" s="111" t="s">
        <v>348</v>
      </c>
      <c r="O3" s="111" t="s">
        <v>393</v>
      </c>
      <c r="P3" s="114" t="s">
        <v>347</v>
      </c>
      <c r="Q3" s="111" t="s">
        <v>347</v>
      </c>
      <c r="R3" s="111" t="s">
        <v>347</v>
      </c>
    </row>
    <row r="4" spans="1:18" ht="15">
      <c r="A4" s="110">
        <v>3</v>
      </c>
      <c r="B4" s="111" t="s">
        <v>413</v>
      </c>
      <c r="C4" s="111" t="s">
        <v>357</v>
      </c>
      <c r="D4" s="111" t="s">
        <v>412</v>
      </c>
      <c r="E4" s="111" t="s">
        <v>411</v>
      </c>
      <c r="F4" s="111" t="s">
        <v>377</v>
      </c>
      <c r="G4" s="112" t="s">
        <v>410</v>
      </c>
      <c r="H4" s="113" t="s">
        <v>409</v>
      </c>
      <c r="I4" s="111" t="s">
        <v>408</v>
      </c>
      <c r="J4" s="111" t="s">
        <v>434</v>
      </c>
      <c r="K4" s="111" t="s">
        <v>347</v>
      </c>
      <c r="L4" s="111" t="s">
        <v>347</v>
      </c>
      <c r="M4" s="111" t="s">
        <v>350</v>
      </c>
      <c r="N4" s="111"/>
      <c r="O4" s="111" t="s">
        <v>350</v>
      </c>
      <c r="P4" s="114" t="s">
        <v>347</v>
      </c>
      <c r="Q4" s="111" t="s">
        <v>347</v>
      </c>
      <c r="R4" s="111" t="s">
        <v>347</v>
      </c>
    </row>
    <row r="5" spans="1:18" ht="15">
      <c r="A5" s="110">
        <v>4</v>
      </c>
      <c r="B5" s="111" t="s">
        <v>407</v>
      </c>
      <c r="C5" s="111" t="s">
        <v>357</v>
      </c>
      <c r="D5" s="111" t="s">
        <v>406</v>
      </c>
      <c r="E5" s="111" t="s">
        <v>405</v>
      </c>
      <c r="F5" s="111" t="s">
        <v>404</v>
      </c>
      <c r="G5" s="112" t="s">
        <v>403</v>
      </c>
      <c r="H5" s="113" t="s">
        <v>402</v>
      </c>
      <c r="I5" s="111" t="s">
        <v>401</v>
      </c>
      <c r="J5" s="111" t="s">
        <v>433</v>
      </c>
      <c r="K5" s="111" t="s">
        <v>347</v>
      </c>
      <c r="L5" s="111" t="s">
        <v>347</v>
      </c>
      <c r="M5" s="111" t="s">
        <v>347</v>
      </c>
      <c r="N5" s="111" t="s">
        <v>348</v>
      </c>
      <c r="O5" s="111" t="s">
        <v>393</v>
      </c>
      <c r="P5" s="114" t="s">
        <v>347</v>
      </c>
      <c r="Q5" s="111" t="s">
        <v>347</v>
      </c>
      <c r="R5" s="111" t="s">
        <v>347</v>
      </c>
    </row>
    <row r="6" spans="1:18" ht="15">
      <c r="A6" s="110">
        <v>5</v>
      </c>
      <c r="B6" s="111" t="s">
        <v>400</v>
      </c>
      <c r="C6" s="111" t="s">
        <v>357</v>
      </c>
      <c r="D6" s="111" t="s">
        <v>399</v>
      </c>
      <c r="E6" s="111" t="s">
        <v>398</v>
      </c>
      <c r="F6" s="111" t="s">
        <v>397</v>
      </c>
      <c r="G6" s="112" t="s">
        <v>396</v>
      </c>
      <c r="H6" s="113" t="s">
        <v>395</v>
      </c>
      <c r="I6" s="111" t="s">
        <v>394</v>
      </c>
      <c r="J6" s="111" t="s">
        <v>431</v>
      </c>
      <c r="K6" s="111" t="s">
        <v>347</v>
      </c>
      <c r="L6" s="111" t="s">
        <v>347</v>
      </c>
      <c r="M6" s="111" t="s">
        <v>347</v>
      </c>
      <c r="N6" s="111" t="s">
        <v>348</v>
      </c>
      <c r="O6" s="111" t="s">
        <v>393</v>
      </c>
      <c r="P6" s="114" t="s">
        <v>347</v>
      </c>
      <c r="Q6" s="111" t="s">
        <v>347</v>
      </c>
      <c r="R6" s="111" t="s">
        <v>347</v>
      </c>
    </row>
    <row r="7" spans="1:18" ht="15">
      <c r="A7" s="110">
        <v>6</v>
      </c>
      <c r="B7" s="111" t="s">
        <v>392</v>
      </c>
      <c r="C7" s="111" t="s">
        <v>357</v>
      </c>
      <c r="D7" s="111" t="s">
        <v>391</v>
      </c>
      <c r="E7" s="111" t="s">
        <v>390</v>
      </c>
      <c r="F7" s="111" t="s">
        <v>389</v>
      </c>
      <c r="G7" s="112" t="s">
        <v>388</v>
      </c>
      <c r="H7" s="113" t="s">
        <v>387</v>
      </c>
      <c r="I7" s="111" t="s">
        <v>386</v>
      </c>
      <c r="J7" s="111" t="s">
        <v>432</v>
      </c>
      <c r="K7" s="111" t="s">
        <v>347</v>
      </c>
      <c r="L7" s="111" t="s">
        <v>350</v>
      </c>
      <c r="M7" s="111" t="s">
        <v>350</v>
      </c>
      <c r="N7" s="111" t="s">
        <v>153</v>
      </c>
      <c r="O7" s="111" t="s">
        <v>350</v>
      </c>
      <c r="P7" s="114" t="s">
        <v>350</v>
      </c>
      <c r="Q7" s="124" t="s">
        <v>347</v>
      </c>
      <c r="R7" s="124" t="s">
        <v>347</v>
      </c>
    </row>
    <row r="8" spans="1:17" ht="15">
      <c r="A8" s="64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8" ht="15">
      <c r="A9" s="64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83"/>
    </row>
    <row r="10" spans="1:18" ht="15">
      <c r="A10" s="64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83"/>
    </row>
    <row r="11" spans="1:18" ht="15">
      <c r="A11" s="64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83"/>
    </row>
    <row r="12" spans="1:18" ht="15">
      <c r="A12" s="6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83"/>
    </row>
    <row r="13" spans="1:18" ht="15">
      <c r="A13" s="64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83"/>
    </row>
    <row r="14" spans="1:18" ht="15">
      <c r="A14" s="64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83"/>
    </row>
    <row r="15" spans="1:18" ht="15">
      <c r="A15" s="64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83"/>
    </row>
    <row r="16" spans="1:18" ht="15">
      <c r="A16" s="6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83"/>
    </row>
    <row r="17" spans="1:18" ht="15">
      <c r="A17" s="64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83"/>
    </row>
    <row r="18" spans="1:18" ht="15">
      <c r="A18" s="6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83"/>
    </row>
    <row r="19" spans="1:18" ht="15">
      <c r="A19" s="64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83"/>
    </row>
    <row r="20" spans="1:18" ht="15">
      <c r="A20" s="64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83"/>
    </row>
    <row r="21" spans="1:18" ht="15">
      <c r="A21" s="64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83"/>
    </row>
    <row r="22" spans="1:18" ht="15">
      <c r="A22" s="64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83"/>
    </row>
    <row r="23" spans="1:18" ht="15">
      <c r="A23" s="64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83"/>
    </row>
    <row r="24" spans="1:18" ht="15">
      <c r="A24" s="6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83"/>
    </row>
    <row r="25" spans="1:18" ht="15">
      <c r="A25" s="64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83"/>
    </row>
    <row r="26" spans="1:18" ht="15">
      <c r="A26" s="64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83"/>
    </row>
    <row r="27" spans="1:18" ht="15">
      <c r="A27" s="64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83"/>
    </row>
    <row r="28" spans="1:18" ht="15">
      <c r="A28" s="64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83"/>
    </row>
    <row r="29" spans="1:18" ht="15">
      <c r="A29" s="6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83"/>
    </row>
    <row r="30" spans="1:18" ht="15">
      <c r="A30" s="64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83"/>
    </row>
    <row r="31" spans="1:18" ht="15">
      <c r="A31" s="64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83"/>
    </row>
    <row r="32" spans="1:18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83"/>
    </row>
    <row r="33" spans="1:18" ht="15">
      <c r="A33" s="44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1:18" ht="15">
      <c r="A34" s="4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2"/>
    </row>
    <row r="35" spans="1:21" ht="15">
      <c r="A35" s="44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2"/>
      <c r="S35" s="123"/>
      <c r="T35" s="123"/>
      <c r="U35" s="83"/>
    </row>
    <row r="36" spans="1:21" ht="15">
      <c r="A36" s="4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2"/>
      <c r="S36" s="123"/>
      <c r="T36" s="123"/>
      <c r="U36" s="83"/>
    </row>
    <row r="37" spans="1:21" ht="15">
      <c r="A37" s="44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2"/>
      <c r="S37" s="123"/>
      <c r="T37" s="123"/>
      <c r="U37" s="83"/>
    </row>
    <row r="38" spans="1:21" ht="15">
      <c r="A38" s="44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2"/>
      <c r="S38" s="123"/>
      <c r="T38" s="123"/>
      <c r="U38" s="83"/>
    </row>
    <row r="39" spans="1:21" ht="15">
      <c r="A39" s="4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2"/>
      <c r="S39" s="123"/>
      <c r="T39" s="123"/>
      <c r="U39" s="83"/>
    </row>
    <row r="40" spans="1:21" ht="15">
      <c r="A40" s="44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2"/>
      <c r="S40" s="123"/>
      <c r="T40" s="123"/>
      <c r="U40" s="83"/>
    </row>
    <row r="41" spans="18:21" ht="15">
      <c r="R41" s="122"/>
      <c r="S41" s="123"/>
      <c r="T41" s="123"/>
      <c r="U41" s="83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0.421875" style="0" customWidth="1"/>
    <col min="4" max="4" width="19.28125" style="0" customWidth="1"/>
    <col min="5" max="5" width="16.57421875" style="0" customWidth="1"/>
    <col min="6" max="6" width="14.8515625" style="0" customWidth="1"/>
    <col min="7" max="8" width="14.7109375" style="0" customWidth="1"/>
    <col min="9" max="9" width="14.8515625" style="0" customWidth="1"/>
    <col min="10" max="10" width="13.7109375" style="0" customWidth="1"/>
    <col min="11" max="11" width="13.57421875" style="0" customWidth="1"/>
    <col min="12" max="12" width="14.140625" style="0" customWidth="1"/>
    <col min="13" max="13" width="15.28125" style="0" customWidth="1"/>
  </cols>
  <sheetData>
    <row r="1" ht="15">
      <c r="A1" s="80" t="s">
        <v>154</v>
      </c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3"/>
    </row>
    <row r="4" spans="1:14" ht="15">
      <c r="A4" s="27"/>
      <c r="B4" s="779" t="s">
        <v>175</v>
      </c>
      <c r="C4" s="28" t="s">
        <v>176</v>
      </c>
      <c r="D4" s="29"/>
      <c r="E4" s="30" t="s">
        <v>177</v>
      </c>
      <c r="F4" s="31" t="s">
        <v>178</v>
      </c>
      <c r="G4" s="31" t="s">
        <v>179</v>
      </c>
      <c r="H4" s="31" t="s">
        <v>180</v>
      </c>
      <c r="I4" s="32" t="s">
        <v>181</v>
      </c>
      <c r="J4" s="32" t="s">
        <v>182</v>
      </c>
      <c r="K4" s="32" t="s">
        <v>183</v>
      </c>
      <c r="L4" s="32" t="s">
        <v>184</v>
      </c>
      <c r="M4" s="33"/>
      <c r="N4" s="23"/>
    </row>
    <row r="5" spans="1:14" ht="90.75" customHeight="1">
      <c r="A5" s="29"/>
      <c r="B5" s="768"/>
      <c r="C5" s="28" t="s">
        <v>185</v>
      </c>
      <c r="D5" s="35" t="s">
        <v>226</v>
      </c>
      <c r="E5" s="36" t="s">
        <v>187</v>
      </c>
      <c r="F5" s="36" t="s">
        <v>188</v>
      </c>
      <c r="G5" s="36" t="s">
        <v>189</v>
      </c>
      <c r="H5" s="36" t="s">
        <v>190</v>
      </c>
      <c r="I5" s="37" t="s">
        <v>191</v>
      </c>
      <c r="J5" s="37" t="s">
        <v>192</v>
      </c>
      <c r="K5" s="37" t="s">
        <v>193</v>
      </c>
      <c r="L5" s="37" t="s">
        <v>194</v>
      </c>
      <c r="M5" s="29" t="s">
        <v>195</v>
      </c>
      <c r="N5" s="23"/>
    </row>
    <row r="6" spans="1:14" ht="15">
      <c r="A6" s="39">
        <v>1</v>
      </c>
      <c r="B6" s="40" t="s">
        <v>154</v>
      </c>
      <c r="C6" s="42">
        <v>5339</v>
      </c>
      <c r="D6" s="85">
        <f>SUM(D13:D15)</f>
        <v>4129630</v>
      </c>
      <c r="E6" s="42">
        <v>682707.93</v>
      </c>
      <c r="F6" s="42">
        <v>1232.95</v>
      </c>
      <c r="G6" s="42">
        <v>14117.79</v>
      </c>
      <c r="H6" s="42">
        <v>196854.22</v>
      </c>
      <c r="I6" s="42">
        <v>17166</v>
      </c>
      <c r="J6" s="42">
        <v>13466</v>
      </c>
      <c r="K6" s="42">
        <v>284574.89</v>
      </c>
      <c r="L6" s="42">
        <v>155296.08</v>
      </c>
      <c r="M6" s="81">
        <v>65</v>
      </c>
      <c r="N6" s="23"/>
    </row>
    <row r="7" spans="1:14" ht="15">
      <c r="A7" s="45"/>
      <c r="B7" s="32"/>
      <c r="C7" s="46"/>
      <c r="D7" s="46"/>
      <c r="E7" s="46"/>
      <c r="F7" s="46"/>
      <c r="G7" s="46"/>
      <c r="H7" s="46"/>
      <c r="I7" s="47"/>
      <c r="J7" s="46"/>
      <c r="K7" s="46"/>
      <c r="L7" s="46"/>
      <c r="M7" s="48"/>
      <c r="N7" s="23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50"/>
      <c r="L8" s="50"/>
      <c r="M8" s="34"/>
      <c r="N8" s="23"/>
    </row>
    <row r="9" spans="1:14" ht="15">
      <c r="A9" s="25"/>
      <c r="B9" s="24"/>
      <c r="C9" s="25"/>
      <c r="D9" s="25"/>
      <c r="E9" s="25"/>
      <c r="F9" s="25"/>
      <c r="G9" s="49"/>
      <c r="H9" s="49"/>
      <c r="I9" s="49"/>
      <c r="J9" s="49"/>
      <c r="K9" s="49"/>
      <c r="L9" s="49"/>
      <c r="M9" s="49"/>
      <c r="N9" s="23"/>
    </row>
    <row r="10" spans="1:13" ht="15">
      <c r="A10" s="25"/>
      <c r="B10" s="25" t="s">
        <v>200</v>
      </c>
      <c r="C10" s="25"/>
      <c r="D10" s="25"/>
      <c r="E10" s="25"/>
      <c r="F10" s="25"/>
      <c r="G10" s="49"/>
      <c r="H10" s="49"/>
      <c r="I10" s="49"/>
      <c r="J10" s="49"/>
      <c r="K10" s="49"/>
      <c r="L10" s="49"/>
      <c r="M10" s="49"/>
    </row>
    <row r="12" spans="1:13" ht="57.75">
      <c r="A12" s="48"/>
      <c r="B12" s="48" t="s">
        <v>201</v>
      </c>
      <c r="C12" s="48" t="s">
        <v>202</v>
      </c>
      <c r="D12" s="51" t="s">
        <v>227</v>
      </c>
      <c r="E12" s="31" t="s">
        <v>203</v>
      </c>
      <c r="F12" s="31" t="s">
        <v>204</v>
      </c>
      <c r="G12" s="49"/>
      <c r="H12" s="49"/>
      <c r="I12" s="49"/>
      <c r="J12" s="49"/>
      <c r="K12" s="49"/>
      <c r="L12" s="49"/>
      <c r="M12" s="49"/>
    </row>
    <row r="13" spans="1:6" ht="71.25" customHeight="1">
      <c r="A13" s="13">
        <v>1</v>
      </c>
      <c r="B13" s="13" t="s">
        <v>154</v>
      </c>
      <c r="C13" s="13">
        <v>4529</v>
      </c>
      <c r="D13" s="86">
        <v>3623200</v>
      </c>
      <c r="E13" s="87" t="s">
        <v>228</v>
      </c>
      <c r="F13" s="42">
        <v>603636.31</v>
      </c>
    </row>
    <row r="14" spans="1:6" ht="15.75">
      <c r="A14" s="13">
        <v>2</v>
      </c>
      <c r="B14" s="13" t="s">
        <v>155</v>
      </c>
      <c r="C14" s="13">
        <v>620</v>
      </c>
      <c r="D14" s="86">
        <v>450000</v>
      </c>
      <c r="E14" s="13">
        <v>1978</v>
      </c>
      <c r="F14" s="42">
        <v>60505.76</v>
      </c>
    </row>
    <row r="15" spans="1:6" ht="15.75">
      <c r="A15" s="13">
        <v>3</v>
      </c>
      <c r="B15" s="13" t="s">
        <v>156</v>
      </c>
      <c r="C15" s="13">
        <v>190</v>
      </c>
      <c r="D15" s="86">
        <v>56430</v>
      </c>
      <c r="E15" s="13">
        <v>1939</v>
      </c>
      <c r="F15" s="42">
        <v>18565.86</v>
      </c>
    </row>
    <row r="16" spans="1:6" ht="15">
      <c r="A16" s="13">
        <v>4</v>
      </c>
      <c r="B16" s="13"/>
      <c r="C16" s="13"/>
      <c r="D16" s="13"/>
      <c r="E16" s="13"/>
      <c r="F16" s="85"/>
    </row>
    <row r="19" spans="2:14" ht="15.75" thickBot="1">
      <c r="B19" s="1"/>
      <c r="C19" s="2" t="s">
        <v>139</v>
      </c>
      <c r="D19" s="3"/>
      <c r="E19" s="4"/>
      <c r="F19" s="4"/>
      <c r="G19" s="3"/>
      <c r="H19" s="3"/>
      <c r="I19" s="3"/>
      <c r="J19" s="3"/>
      <c r="K19" s="5" t="s">
        <v>140</v>
      </c>
      <c r="L19" s="6"/>
      <c r="M19" s="6"/>
      <c r="N19" s="7"/>
    </row>
    <row r="20" spans="2:14" ht="78.75" thickBot="1" thickTop="1">
      <c r="B20" s="1" t="s">
        <v>141</v>
      </c>
      <c r="C20" s="820" t="s">
        <v>142</v>
      </c>
      <c r="D20" s="821"/>
      <c r="E20" s="822" t="s">
        <v>143</v>
      </c>
      <c r="F20" s="823"/>
      <c r="G20" s="824" t="s">
        <v>144</v>
      </c>
      <c r="H20" s="821"/>
      <c r="I20" s="8" t="s">
        <v>145</v>
      </c>
      <c r="J20" s="8" t="s">
        <v>146</v>
      </c>
      <c r="K20" s="8" t="s">
        <v>147</v>
      </c>
      <c r="L20" s="8" t="s">
        <v>148</v>
      </c>
      <c r="M20" s="8" t="s">
        <v>149</v>
      </c>
      <c r="N20" s="8" t="s">
        <v>150</v>
      </c>
    </row>
    <row r="21" spans="2:14" ht="15.75" thickTop="1">
      <c r="B21" s="13"/>
      <c r="C21" s="12" t="s">
        <v>151</v>
      </c>
      <c r="D21" s="9" t="s">
        <v>152</v>
      </c>
      <c r="E21" s="10" t="s">
        <v>151</v>
      </c>
      <c r="F21" s="10" t="s">
        <v>152</v>
      </c>
      <c r="G21" s="9" t="s">
        <v>151</v>
      </c>
      <c r="H21" s="9" t="s">
        <v>152</v>
      </c>
      <c r="I21" s="10"/>
      <c r="J21" s="10"/>
      <c r="K21" s="9"/>
      <c r="L21" s="9"/>
      <c r="M21" s="9"/>
      <c r="N21" s="10"/>
    </row>
    <row r="22" spans="2:14" ht="15">
      <c r="B22" s="14" t="s">
        <v>154</v>
      </c>
      <c r="C22" s="19">
        <v>10000</v>
      </c>
      <c r="D22" s="20">
        <v>5000</v>
      </c>
      <c r="E22" s="15">
        <v>3000</v>
      </c>
      <c r="F22" s="15">
        <v>3000</v>
      </c>
      <c r="G22" s="15">
        <v>4000</v>
      </c>
      <c r="H22" s="15">
        <v>4000</v>
      </c>
      <c r="I22" s="15"/>
      <c r="J22" s="18">
        <v>1500</v>
      </c>
      <c r="K22" s="15">
        <v>4000</v>
      </c>
      <c r="L22" s="15"/>
      <c r="M22" s="15">
        <v>800</v>
      </c>
      <c r="N22" s="18">
        <v>1000</v>
      </c>
    </row>
    <row r="23" spans="2:14" ht="15">
      <c r="B23" s="16" t="s">
        <v>155</v>
      </c>
      <c r="C23" s="18">
        <v>10000</v>
      </c>
      <c r="D23" s="18">
        <v>10000</v>
      </c>
      <c r="E23" s="15">
        <v>3000</v>
      </c>
      <c r="F23" s="15">
        <v>3000</v>
      </c>
      <c r="G23" s="15">
        <v>4000</v>
      </c>
      <c r="H23" s="15">
        <v>4000</v>
      </c>
      <c r="I23" s="15"/>
      <c r="J23" s="18">
        <v>1500</v>
      </c>
      <c r="K23" s="15">
        <v>2000</v>
      </c>
      <c r="L23" s="15"/>
      <c r="M23" s="15"/>
      <c r="N23" s="18">
        <v>1000</v>
      </c>
    </row>
    <row r="24" spans="2:14" ht="15">
      <c r="B24" s="16" t="s">
        <v>156</v>
      </c>
      <c r="C24" s="15"/>
      <c r="D24" s="15"/>
      <c r="E24" s="15">
        <v>3000</v>
      </c>
      <c r="F24" s="15">
        <v>3000</v>
      </c>
      <c r="G24" s="15">
        <v>4000</v>
      </c>
      <c r="H24" s="15">
        <v>4000</v>
      </c>
      <c r="I24" s="15"/>
      <c r="J24" s="18">
        <v>1500</v>
      </c>
      <c r="K24" s="15">
        <v>2000</v>
      </c>
      <c r="L24" s="15"/>
      <c r="M24" s="15"/>
      <c r="N24" s="18">
        <v>1000</v>
      </c>
    </row>
  </sheetData>
  <sheetProtection/>
  <mergeCells count="4">
    <mergeCell ref="B4:B5"/>
    <mergeCell ref="C20:D20"/>
    <mergeCell ref="E20:F20"/>
    <mergeCell ref="G20:H2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PageLayoutView="0" workbookViewId="0" topLeftCell="A1">
      <selection activeCell="A9" sqref="A9:IV9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0.421875" style="0" customWidth="1"/>
    <col min="4" max="4" width="18.140625" style="0" customWidth="1"/>
    <col min="5" max="5" width="16.57421875" style="0" customWidth="1"/>
    <col min="6" max="6" width="14.8515625" style="0" customWidth="1"/>
    <col min="7" max="8" width="14.7109375" style="0" customWidth="1"/>
    <col min="9" max="9" width="14.8515625" style="0" customWidth="1"/>
    <col min="10" max="10" width="13.7109375" style="0" customWidth="1"/>
    <col min="11" max="11" width="13.57421875" style="0" customWidth="1"/>
    <col min="12" max="12" width="14.140625" style="0" customWidth="1"/>
    <col min="13" max="13" width="15.28125" style="0" customWidth="1"/>
  </cols>
  <sheetData>
    <row r="1" ht="15">
      <c r="A1" t="s">
        <v>229</v>
      </c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3"/>
    </row>
    <row r="4" spans="1:14" ht="15">
      <c r="A4" s="27"/>
      <c r="B4" s="779" t="s">
        <v>175</v>
      </c>
      <c r="C4" s="28" t="s">
        <v>176</v>
      </c>
      <c r="D4" s="29"/>
      <c r="E4" s="30" t="s">
        <v>177</v>
      </c>
      <c r="F4" s="31" t="s">
        <v>178</v>
      </c>
      <c r="G4" s="31" t="s">
        <v>179</v>
      </c>
      <c r="H4" s="31" t="s">
        <v>180</v>
      </c>
      <c r="I4" s="32" t="s">
        <v>181</v>
      </c>
      <c r="J4" s="32" t="s">
        <v>182</v>
      </c>
      <c r="K4" s="32" t="s">
        <v>183</v>
      </c>
      <c r="L4" s="32" t="s">
        <v>184</v>
      </c>
      <c r="M4" s="33"/>
      <c r="N4" s="23"/>
    </row>
    <row r="5" spans="1:14" ht="90.75" customHeight="1">
      <c r="A5" s="29"/>
      <c r="B5" s="768"/>
      <c r="C5" s="28" t="s">
        <v>185</v>
      </c>
      <c r="D5" s="29"/>
      <c r="E5" s="36" t="s">
        <v>187</v>
      </c>
      <c r="F5" s="36" t="s">
        <v>188</v>
      </c>
      <c r="G5" s="36" t="s">
        <v>189</v>
      </c>
      <c r="H5" s="36" t="s">
        <v>190</v>
      </c>
      <c r="I5" s="37" t="s">
        <v>191</v>
      </c>
      <c r="J5" s="37" t="s">
        <v>192</v>
      </c>
      <c r="K5" s="37" t="s">
        <v>193</v>
      </c>
      <c r="L5" s="37" t="s">
        <v>194</v>
      </c>
      <c r="M5" s="29" t="s">
        <v>195</v>
      </c>
      <c r="N5" s="23"/>
    </row>
    <row r="6" spans="1:14" ht="24.75" customHeight="1">
      <c r="A6" s="39">
        <v>1</v>
      </c>
      <c r="B6" s="40" t="s">
        <v>229</v>
      </c>
      <c r="C6" s="88">
        <v>2007.42</v>
      </c>
      <c r="D6" s="89">
        <v>1200000</v>
      </c>
      <c r="E6" s="42">
        <f>F6+G6+H6+I6+J6+K6+L6</f>
        <v>325125.25</v>
      </c>
      <c r="F6" s="42">
        <v>1800.03</v>
      </c>
      <c r="G6" s="42">
        <v>4587.1</v>
      </c>
      <c r="H6" s="42">
        <v>56701.47</v>
      </c>
      <c r="I6" s="42">
        <v>58543.01</v>
      </c>
      <c r="J6" s="42">
        <v>3915.13</v>
      </c>
      <c r="K6" s="42">
        <v>156103.08</v>
      </c>
      <c r="L6" s="42">
        <v>43475.43</v>
      </c>
      <c r="M6" s="90">
        <v>29</v>
      </c>
      <c r="N6" s="23"/>
    </row>
    <row r="7" spans="1:14" ht="24.75" customHeight="1">
      <c r="A7" s="45"/>
      <c r="B7" s="32"/>
      <c r="C7" s="46"/>
      <c r="D7" s="46"/>
      <c r="E7" s="46"/>
      <c r="F7" s="46"/>
      <c r="G7" s="46"/>
      <c r="H7" s="46"/>
      <c r="I7" s="47"/>
      <c r="J7" s="46"/>
      <c r="K7" s="46"/>
      <c r="L7" s="46"/>
      <c r="M7" s="48"/>
      <c r="N7" s="23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50"/>
      <c r="L8" s="50"/>
      <c r="M8" s="34"/>
      <c r="N8" s="23"/>
    </row>
    <row r="9" spans="1:14" ht="15">
      <c r="A9" s="25"/>
      <c r="B9" s="24"/>
      <c r="C9" s="25"/>
      <c r="D9" s="25"/>
      <c r="E9" s="25"/>
      <c r="F9" s="25"/>
      <c r="G9" s="49"/>
      <c r="H9" s="49"/>
      <c r="I9" s="49"/>
      <c r="J9" s="49"/>
      <c r="K9" s="49"/>
      <c r="L9" s="49"/>
      <c r="M9" s="49"/>
      <c r="N9" s="23"/>
    </row>
    <row r="10" spans="1:13" ht="15">
      <c r="A10" s="25"/>
      <c r="B10" s="25" t="s">
        <v>200</v>
      </c>
      <c r="C10" s="25"/>
      <c r="D10" s="25"/>
      <c r="E10" s="25"/>
      <c r="F10" s="25"/>
      <c r="G10" s="49"/>
      <c r="H10" s="49"/>
      <c r="I10" s="49"/>
      <c r="J10" s="49"/>
      <c r="K10" s="49"/>
      <c r="L10" s="49"/>
      <c r="M10" s="49"/>
    </row>
    <row r="12" spans="1:13" ht="43.5">
      <c r="A12" s="48"/>
      <c r="B12" s="48" t="s">
        <v>201</v>
      </c>
      <c r="C12" s="48" t="s">
        <v>202</v>
      </c>
      <c r="D12" s="31" t="s">
        <v>203</v>
      </c>
      <c r="E12" s="31" t="s">
        <v>204</v>
      </c>
      <c r="F12" s="49"/>
      <c r="G12" s="49"/>
      <c r="H12" s="49"/>
      <c r="I12" s="49"/>
      <c r="J12" s="49"/>
      <c r="K12" s="49"/>
      <c r="L12" s="49"/>
      <c r="M12" s="49"/>
    </row>
    <row r="13" spans="1:5" ht="24.75" customHeight="1">
      <c r="A13" s="13">
        <v>1</v>
      </c>
      <c r="B13" s="13" t="s">
        <v>229</v>
      </c>
      <c r="C13" s="82">
        <v>1323.38</v>
      </c>
      <c r="D13" s="82">
        <v>1995</v>
      </c>
      <c r="E13" s="91">
        <v>300070</v>
      </c>
    </row>
    <row r="14" spans="1:5" ht="24.75" customHeight="1">
      <c r="A14" s="13">
        <v>2</v>
      </c>
      <c r="B14" s="13" t="s">
        <v>230</v>
      </c>
      <c r="C14" s="82">
        <v>684.34</v>
      </c>
      <c r="D14" s="82">
        <v>1954</v>
      </c>
      <c r="E14" s="91">
        <v>25055</v>
      </c>
    </row>
    <row r="15" ht="24.75" customHeight="1"/>
    <row r="16" spans="2:14" ht="15.75" thickBot="1">
      <c r="B16" s="1"/>
      <c r="C16" s="2" t="s">
        <v>139</v>
      </c>
      <c r="D16" s="3"/>
      <c r="E16" s="4"/>
      <c r="F16" s="4"/>
      <c r="G16" s="3"/>
      <c r="H16" s="3"/>
      <c r="I16" s="3"/>
      <c r="J16" s="3"/>
      <c r="K16" s="5" t="s">
        <v>140</v>
      </c>
      <c r="L16" s="6"/>
      <c r="M16" s="6"/>
      <c r="N16" s="7"/>
    </row>
    <row r="17" spans="2:14" ht="78.75" thickBot="1" thickTop="1">
      <c r="B17" s="1" t="s">
        <v>141</v>
      </c>
      <c r="C17" s="820" t="s">
        <v>142</v>
      </c>
      <c r="D17" s="821"/>
      <c r="E17" s="822" t="s">
        <v>143</v>
      </c>
      <c r="F17" s="823"/>
      <c r="G17" s="824" t="s">
        <v>144</v>
      </c>
      <c r="H17" s="821"/>
      <c r="I17" s="8" t="s">
        <v>145</v>
      </c>
      <c r="J17" s="8" t="s">
        <v>146</v>
      </c>
      <c r="K17" s="8" t="s">
        <v>147</v>
      </c>
      <c r="L17" s="8" t="s">
        <v>148</v>
      </c>
      <c r="M17" s="8" t="s">
        <v>149</v>
      </c>
      <c r="N17" s="8" t="s">
        <v>150</v>
      </c>
    </row>
    <row r="18" spans="2:14" ht="15.75" thickTop="1">
      <c r="B18" s="13"/>
      <c r="C18" s="12" t="s">
        <v>151</v>
      </c>
      <c r="D18" s="9" t="s">
        <v>152</v>
      </c>
      <c r="E18" s="10" t="s">
        <v>151</v>
      </c>
      <c r="F18" s="10" t="s">
        <v>152</v>
      </c>
      <c r="G18" s="9" t="s">
        <v>151</v>
      </c>
      <c r="H18" s="9" t="s">
        <v>152</v>
      </c>
      <c r="I18" s="10"/>
      <c r="J18" s="10"/>
      <c r="K18" s="9"/>
      <c r="L18" s="9"/>
      <c r="M18" s="9"/>
      <c r="N18" s="10"/>
    </row>
    <row r="19" spans="2:14" ht="15">
      <c r="B19" s="14" t="s">
        <v>157</v>
      </c>
      <c r="C19" s="11"/>
      <c r="D19" s="17"/>
      <c r="E19" s="18">
        <v>3000</v>
      </c>
      <c r="F19" s="18">
        <v>3000</v>
      </c>
      <c r="G19" s="15">
        <v>4000</v>
      </c>
      <c r="H19" s="15">
        <v>4000</v>
      </c>
      <c r="I19" s="15"/>
      <c r="J19" s="18">
        <v>1500</v>
      </c>
      <c r="K19" s="15">
        <v>4000</v>
      </c>
      <c r="M19" s="15"/>
      <c r="N19" s="18">
        <v>1000</v>
      </c>
    </row>
    <row r="20" spans="2:14" ht="15">
      <c r="B20" s="16" t="s">
        <v>158</v>
      </c>
      <c r="C20" s="15"/>
      <c r="D20" s="15"/>
      <c r="E20" s="18">
        <v>3000</v>
      </c>
      <c r="F20" s="18">
        <v>3000</v>
      </c>
      <c r="G20" s="15">
        <v>4000</v>
      </c>
      <c r="H20" s="15">
        <v>4000</v>
      </c>
      <c r="I20" s="15"/>
      <c r="J20" s="18">
        <v>1500</v>
      </c>
      <c r="K20" s="18">
        <v>2000</v>
      </c>
      <c r="M20" s="15"/>
      <c r="N20" s="18">
        <v>1000</v>
      </c>
    </row>
    <row r="21" spans="2:14" ht="15"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sheetProtection/>
  <mergeCells count="4">
    <mergeCell ref="B4:B5"/>
    <mergeCell ref="C17:D17"/>
    <mergeCell ref="E17:F17"/>
    <mergeCell ref="G17:H1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N27"/>
  <sheetViews>
    <sheetView zoomScale="85" zoomScaleNormal="85" zoomScalePageLayoutView="0" workbookViewId="0" topLeftCell="A1">
      <selection activeCell="G17" sqref="G17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0.421875" style="0" customWidth="1"/>
    <col min="4" max="4" width="18.140625" style="0" customWidth="1"/>
    <col min="5" max="5" width="16.57421875" style="0" customWidth="1"/>
    <col min="6" max="6" width="14.8515625" style="0" customWidth="1"/>
    <col min="7" max="8" width="14.7109375" style="0" customWidth="1"/>
    <col min="9" max="9" width="14.8515625" style="0" customWidth="1"/>
    <col min="10" max="10" width="13.7109375" style="0" customWidth="1"/>
    <col min="11" max="11" width="13.57421875" style="0" customWidth="1"/>
    <col min="12" max="12" width="14.140625" style="0" customWidth="1"/>
    <col min="13" max="13" width="15.28125" style="0" customWidth="1"/>
  </cols>
  <sheetData>
    <row r="4" spans="1:14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5">
      <c r="A5" s="24" t="s">
        <v>173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3"/>
    </row>
    <row r="6" spans="1:14" ht="15">
      <c r="A6" s="25" t="s">
        <v>174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5"/>
      <c r="N6" s="23"/>
    </row>
    <row r="7" spans="1:14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5"/>
      <c r="N7" s="23"/>
    </row>
    <row r="8" spans="1:14" ht="15">
      <c r="A8" s="27"/>
      <c r="B8" s="779" t="s">
        <v>175</v>
      </c>
      <c r="C8" s="28" t="s">
        <v>176</v>
      </c>
      <c r="D8" s="29"/>
      <c r="E8" s="30" t="s">
        <v>177</v>
      </c>
      <c r="F8" s="31" t="s">
        <v>178</v>
      </c>
      <c r="G8" s="31" t="s">
        <v>179</v>
      </c>
      <c r="H8" s="31" t="s">
        <v>180</v>
      </c>
      <c r="I8" s="32" t="s">
        <v>181</v>
      </c>
      <c r="J8" s="32" t="s">
        <v>182</v>
      </c>
      <c r="K8" s="32" t="s">
        <v>183</v>
      </c>
      <c r="L8" s="32" t="s">
        <v>184</v>
      </c>
      <c r="M8" s="33"/>
      <c r="N8" s="23"/>
    </row>
    <row r="9" spans="1:14" ht="90.75" customHeight="1">
      <c r="A9" s="29"/>
      <c r="B9" s="768"/>
      <c r="C9" s="28" t="s">
        <v>185</v>
      </c>
      <c r="D9" s="29"/>
      <c r="E9" s="36" t="s">
        <v>187</v>
      </c>
      <c r="F9" s="36" t="s">
        <v>188</v>
      </c>
      <c r="G9" s="36" t="s">
        <v>189</v>
      </c>
      <c r="H9" s="36" t="s">
        <v>190</v>
      </c>
      <c r="I9" s="37" t="s">
        <v>191</v>
      </c>
      <c r="J9" s="37" t="s">
        <v>192</v>
      </c>
      <c r="K9" s="37" t="s">
        <v>193</v>
      </c>
      <c r="L9" s="37" t="s">
        <v>194</v>
      </c>
      <c r="M9" s="29" t="s">
        <v>195</v>
      </c>
      <c r="N9" s="23"/>
    </row>
    <row r="10" spans="1:14" ht="15">
      <c r="A10" s="39">
        <v>1</v>
      </c>
      <c r="B10" s="40" t="s">
        <v>231</v>
      </c>
      <c r="C10" s="41">
        <v>7727</v>
      </c>
      <c r="D10" s="42">
        <v>5009246</v>
      </c>
      <c r="E10" s="42">
        <v>938849.55</v>
      </c>
      <c r="F10" s="42"/>
      <c r="G10" s="42">
        <v>7245.38</v>
      </c>
      <c r="H10" s="42">
        <v>209163.23</v>
      </c>
      <c r="I10" s="42">
        <v>49408.24</v>
      </c>
      <c r="J10" s="42">
        <v>3794.31</v>
      </c>
      <c r="K10" s="42">
        <v>393179.41</v>
      </c>
      <c r="L10" s="42">
        <v>276058.98</v>
      </c>
      <c r="M10" s="81">
        <v>92</v>
      </c>
      <c r="N10" s="23"/>
    </row>
    <row r="11" spans="1:14" ht="15">
      <c r="A11" s="45"/>
      <c r="B11" s="32"/>
      <c r="C11" s="46"/>
      <c r="D11" s="46"/>
      <c r="E11" s="46"/>
      <c r="F11" s="46"/>
      <c r="G11" s="46"/>
      <c r="H11" s="46"/>
      <c r="I11" s="47"/>
      <c r="J11" s="46"/>
      <c r="K11" s="46"/>
      <c r="L11" s="46"/>
      <c r="M11" s="48"/>
      <c r="N11" s="23"/>
    </row>
    <row r="12" spans="1:14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50"/>
      <c r="M12" s="34"/>
      <c r="N12" s="23"/>
    </row>
    <row r="13" spans="1:14" ht="15">
      <c r="A13" s="25"/>
      <c r="B13" s="24"/>
      <c r="C13" s="25"/>
      <c r="D13" s="25"/>
      <c r="E13" s="25"/>
      <c r="F13" s="25"/>
      <c r="G13" s="49"/>
      <c r="H13" s="49"/>
      <c r="I13" s="49"/>
      <c r="J13" s="49"/>
      <c r="K13" s="49"/>
      <c r="L13" s="49"/>
      <c r="M13" s="49"/>
      <c r="N13" s="23"/>
    </row>
    <row r="14" spans="1:13" ht="15">
      <c r="A14" s="25"/>
      <c r="B14" s="25" t="s">
        <v>200</v>
      </c>
      <c r="C14" s="25"/>
      <c r="D14" s="25"/>
      <c r="E14" s="25"/>
      <c r="F14" s="25"/>
      <c r="G14" s="49"/>
      <c r="H14" s="49"/>
      <c r="I14" s="49"/>
      <c r="J14" s="49"/>
      <c r="K14" s="49"/>
      <c r="L14" s="49"/>
      <c r="M14" s="49"/>
    </row>
    <row r="16" spans="1:13" ht="43.5">
      <c r="A16" s="48"/>
      <c r="B16" s="48" t="s">
        <v>201</v>
      </c>
      <c r="C16" s="48" t="s">
        <v>202</v>
      </c>
      <c r="D16" s="31" t="s">
        <v>203</v>
      </c>
      <c r="E16" s="31" t="s">
        <v>204</v>
      </c>
      <c r="F16" s="49"/>
      <c r="G16" s="49"/>
      <c r="H16" s="49"/>
      <c r="I16" s="49"/>
      <c r="J16" s="49"/>
      <c r="K16" s="49"/>
      <c r="L16" s="49"/>
      <c r="M16" s="49"/>
    </row>
    <row r="17" spans="1:5" ht="15">
      <c r="A17" s="13">
        <v>1</v>
      </c>
      <c r="B17" s="13" t="s">
        <v>231</v>
      </c>
      <c r="C17" s="13" t="s">
        <v>232</v>
      </c>
      <c r="D17" s="13">
        <v>1974</v>
      </c>
      <c r="E17" s="11">
        <v>920840.04</v>
      </c>
    </row>
    <row r="18" spans="1:5" ht="15">
      <c r="A18" s="13">
        <v>2</v>
      </c>
      <c r="B18" s="13" t="s">
        <v>233</v>
      </c>
      <c r="C18" s="13" t="s">
        <v>234</v>
      </c>
      <c r="D18" s="13">
        <v>1932</v>
      </c>
      <c r="E18" s="11">
        <v>18009.51</v>
      </c>
    </row>
    <row r="19" spans="1:5" ht="15">
      <c r="A19" s="13">
        <v>3</v>
      </c>
      <c r="B19" s="13"/>
      <c r="C19" s="13"/>
      <c r="D19" s="13"/>
      <c r="E19" s="13"/>
    </row>
    <row r="20" spans="1:5" ht="15">
      <c r="A20" s="13">
        <v>4</v>
      </c>
      <c r="B20" s="13"/>
      <c r="C20" s="13"/>
      <c r="D20" s="13"/>
      <c r="E20" s="13"/>
    </row>
    <row r="22" spans="2:14" ht="15.75" thickBot="1">
      <c r="B22" s="1"/>
      <c r="C22" s="2" t="s">
        <v>139</v>
      </c>
      <c r="D22" s="3"/>
      <c r="E22" s="4"/>
      <c r="F22" s="4"/>
      <c r="G22" s="3"/>
      <c r="H22" s="3"/>
      <c r="I22" s="3"/>
      <c r="J22" s="3"/>
      <c r="K22" s="5" t="s">
        <v>140</v>
      </c>
      <c r="L22" s="6"/>
      <c r="M22" s="6"/>
      <c r="N22" s="7"/>
    </row>
    <row r="23" spans="2:14" ht="78.75" thickBot="1" thickTop="1">
      <c r="B23" s="1" t="s">
        <v>141</v>
      </c>
      <c r="C23" s="820" t="s">
        <v>142</v>
      </c>
      <c r="D23" s="821"/>
      <c r="E23" s="822" t="s">
        <v>143</v>
      </c>
      <c r="F23" s="823"/>
      <c r="G23" s="824" t="s">
        <v>144</v>
      </c>
      <c r="H23" s="821"/>
      <c r="I23" s="8" t="s">
        <v>145</v>
      </c>
      <c r="J23" s="8" t="s">
        <v>146</v>
      </c>
      <c r="K23" s="8" t="s">
        <v>147</v>
      </c>
      <c r="L23" s="8" t="s">
        <v>148</v>
      </c>
      <c r="M23" s="8" t="s">
        <v>149</v>
      </c>
      <c r="N23" s="8" t="s">
        <v>150</v>
      </c>
    </row>
    <row r="24" spans="2:14" ht="15.75" thickTop="1">
      <c r="B24" s="13"/>
      <c r="C24" s="12" t="s">
        <v>151</v>
      </c>
      <c r="D24" s="9" t="s">
        <v>152</v>
      </c>
      <c r="E24" s="10" t="s">
        <v>151</v>
      </c>
      <c r="F24" s="10" t="s">
        <v>152</v>
      </c>
      <c r="G24" s="9" t="s">
        <v>151</v>
      </c>
      <c r="H24" s="9" t="s">
        <v>152</v>
      </c>
      <c r="I24" s="10"/>
      <c r="J24" s="10"/>
      <c r="K24" s="9"/>
      <c r="L24" s="9"/>
      <c r="M24" s="9"/>
      <c r="N24" s="10"/>
    </row>
    <row r="25" spans="2:14" ht="15">
      <c r="B25" s="14" t="s">
        <v>159</v>
      </c>
      <c r="C25" s="11"/>
      <c r="D25" s="17"/>
      <c r="E25" s="18">
        <v>6000</v>
      </c>
      <c r="F25" s="18">
        <v>4000</v>
      </c>
      <c r="G25" s="15">
        <v>6000</v>
      </c>
      <c r="H25" s="15">
        <v>4000</v>
      </c>
      <c r="I25" s="15"/>
      <c r="J25" s="21">
        <v>4000</v>
      </c>
      <c r="K25" s="18">
        <v>4000</v>
      </c>
      <c r="M25" s="15"/>
      <c r="N25" s="18">
        <v>1000</v>
      </c>
    </row>
    <row r="26" spans="2:14" ht="15">
      <c r="B26" s="16" t="s">
        <v>160</v>
      </c>
      <c r="C26" s="15"/>
      <c r="D26" s="15"/>
      <c r="E26" s="18">
        <v>3000</v>
      </c>
      <c r="F26" s="18">
        <v>2000</v>
      </c>
      <c r="G26" s="15">
        <v>4000</v>
      </c>
      <c r="H26" s="15">
        <v>2000</v>
      </c>
      <c r="I26" s="15"/>
      <c r="J26" s="18">
        <v>1500</v>
      </c>
      <c r="K26" s="18">
        <v>2000</v>
      </c>
      <c r="M26" s="15"/>
      <c r="N26" s="18">
        <v>1000</v>
      </c>
    </row>
    <row r="27" spans="2:14" ht="15"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mergeCells count="4">
    <mergeCell ref="B8:B9"/>
    <mergeCell ref="C23:D23"/>
    <mergeCell ref="E23:F23"/>
    <mergeCell ref="G23:H2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2" max="2" width="24.28125" style="0" customWidth="1"/>
    <col min="3" max="3" width="14.28125" style="0" customWidth="1"/>
    <col min="4" max="4" width="13.00390625" style="0" customWidth="1"/>
    <col min="5" max="5" width="13.421875" style="0" customWidth="1"/>
    <col min="6" max="6" width="11.00390625" style="0" customWidth="1"/>
    <col min="7" max="7" width="11.421875" style="0" customWidth="1"/>
    <col min="8" max="8" width="16.7109375" style="0" customWidth="1"/>
    <col min="9" max="9" width="11.7109375" style="0" customWidth="1"/>
    <col min="10" max="10" width="12.421875" style="0" customWidth="1"/>
    <col min="11" max="11" width="13.8515625" style="0" customWidth="1"/>
    <col min="12" max="12" width="11.421875" style="0" customWidth="1"/>
    <col min="13" max="13" width="11.28125" style="0" customWidth="1"/>
    <col min="14" max="14" width="13.28125" style="0" customWidth="1"/>
  </cols>
  <sheetData>
    <row r="1" ht="15">
      <c r="A1" s="80" t="s">
        <v>168</v>
      </c>
    </row>
    <row r="2" spans="1:14" ht="15">
      <c r="A2" s="27"/>
      <c r="B2" s="830" t="s">
        <v>175</v>
      </c>
      <c r="C2" s="55" t="s">
        <v>176</v>
      </c>
      <c r="D2" s="56"/>
      <c r="E2" s="57" t="s">
        <v>220</v>
      </c>
      <c r="F2" s="58" t="s">
        <v>178</v>
      </c>
      <c r="G2" s="58" t="s">
        <v>179</v>
      </c>
      <c r="H2" s="58" t="s">
        <v>180</v>
      </c>
      <c r="I2" s="59" t="s">
        <v>181</v>
      </c>
      <c r="J2" s="59" t="s">
        <v>182</v>
      </c>
      <c r="K2" s="59" t="s">
        <v>183</v>
      </c>
      <c r="L2" s="59" t="s">
        <v>184</v>
      </c>
      <c r="M2" s="33"/>
      <c r="N2" s="22"/>
    </row>
    <row r="3" spans="1:14" ht="81" customHeight="1">
      <c r="A3" s="29"/>
      <c r="B3" s="768"/>
      <c r="C3" s="55" t="s">
        <v>185</v>
      </c>
      <c r="D3" s="56"/>
      <c r="E3" s="60" t="s">
        <v>221</v>
      </c>
      <c r="F3" s="60" t="s">
        <v>188</v>
      </c>
      <c r="G3" s="60" t="s">
        <v>189</v>
      </c>
      <c r="H3" s="60" t="s">
        <v>222</v>
      </c>
      <c r="I3" s="61" t="s">
        <v>191</v>
      </c>
      <c r="J3" s="61" t="s">
        <v>192</v>
      </c>
      <c r="K3" s="61" t="s">
        <v>193</v>
      </c>
      <c r="L3" s="61" t="s">
        <v>194</v>
      </c>
      <c r="M3" s="56" t="s">
        <v>195</v>
      </c>
      <c r="N3" s="22"/>
    </row>
    <row r="4" spans="1:14" ht="15">
      <c r="A4" s="45">
        <v>1</v>
      </c>
      <c r="B4" s="59" t="s">
        <v>215</v>
      </c>
      <c r="C4" s="62"/>
      <c r="D4" s="62"/>
      <c r="E4" s="62">
        <f>+F4+G4+H4+I4+J4+K4+L4</f>
        <v>446268.13</v>
      </c>
      <c r="F4" s="62">
        <v>7988</v>
      </c>
      <c r="G4" s="62">
        <v>40501.74</v>
      </c>
      <c r="H4" s="62">
        <v>33902.49</v>
      </c>
      <c r="I4" s="62">
        <v>25318.66</v>
      </c>
      <c r="J4" s="62">
        <v>623.33</v>
      </c>
      <c r="K4" s="62">
        <v>107933.91</v>
      </c>
      <c r="L4" s="62">
        <v>230000</v>
      </c>
      <c r="M4" s="53">
        <v>8</v>
      </c>
      <c r="N4" s="22"/>
    </row>
    <row r="5" spans="1:14" ht="15">
      <c r="A5" s="49"/>
      <c r="B5" s="63"/>
      <c r="C5" s="63"/>
      <c r="D5" s="63"/>
      <c r="E5" s="63"/>
      <c r="F5" s="63"/>
      <c r="G5" s="63"/>
      <c r="H5" s="63"/>
      <c r="I5" s="63"/>
      <c r="J5" s="63"/>
      <c r="K5" s="64"/>
      <c r="L5" s="64"/>
      <c r="M5" s="34"/>
      <c r="N5" s="22"/>
    </row>
    <row r="6" spans="1:14" ht="15">
      <c r="A6" s="25"/>
      <c r="B6" s="66"/>
      <c r="C6" s="65"/>
      <c r="D6" s="65"/>
      <c r="E6" s="65"/>
      <c r="F6" s="65"/>
      <c r="G6" s="63"/>
      <c r="H6" s="84"/>
      <c r="I6" s="84"/>
      <c r="J6" s="84"/>
      <c r="K6" s="84"/>
      <c r="L6" s="84"/>
      <c r="M6" s="83"/>
      <c r="N6" s="22"/>
    </row>
    <row r="7" spans="1:14" ht="15">
      <c r="A7" s="25"/>
      <c r="B7" s="65" t="s">
        <v>200</v>
      </c>
      <c r="C7" s="65"/>
      <c r="D7" s="65"/>
      <c r="E7" s="65"/>
      <c r="F7" s="65"/>
      <c r="G7" s="63"/>
      <c r="H7" s="63"/>
      <c r="I7" s="63"/>
      <c r="J7" s="63"/>
      <c r="K7" s="63"/>
      <c r="L7" s="63"/>
      <c r="M7" s="63"/>
      <c r="N7" s="22"/>
    </row>
    <row r="8" spans="2:14" ht="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60">
      <c r="A9" s="48"/>
      <c r="B9" s="67" t="s">
        <v>201</v>
      </c>
      <c r="C9" s="67" t="s">
        <v>202</v>
      </c>
      <c r="D9" s="58" t="s">
        <v>203</v>
      </c>
      <c r="E9" s="58" t="s">
        <v>204</v>
      </c>
      <c r="F9" s="63"/>
      <c r="G9" s="63"/>
      <c r="H9" s="63"/>
      <c r="I9" s="63"/>
      <c r="J9" s="63"/>
      <c r="K9" s="63"/>
      <c r="L9" s="63"/>
      <c r="M9" s="63"/>
      <c r="N9" s="22"/>
    </row>
    <row r="10" spans="1:14" ht="15">
      <c r="A10" s="13">
        <v>1</v>
      </c>
      <c r="B10" s="33" t="s">
        <v>216</v>
      </c>
      <c r="C10" s="33"/>
      <c r="D10" s="33"/>
      <c r="E10" s="68">
        <v>438280.12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>
      <c r="A11" s="13">
        <v>2</v>
      </c>
      <c r="B11" s="33" t="s">
        <v>217</v>
      </c>
      <c r="C11" s="33"/>
      <c r="D11" s="33"/>
      <c r="E11" s="11" t="s">
        <v>225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>
      <c r="A12" s="13">
        <v>3</v>
      </c>
      <c r="B12" s="33" t="s">
        <v>218</v>
      </c>
      <c r="C12" s="33"/>
      <c r="D12" s="33"/>
      <c r="E12" s="11" t="s">
        <v>225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>
      <c r="A13" s="13">
        <v>4</v>
      </c>
      <c r="B13" s="33" t="s">
        <v>219</v>
      </c>
      <c r="C13" s="33"/>
      <c r="D13" s="33"/>
      <c r="E13" s="11" t="s">
        <v>225</v>
      </c>
      <c r="F13" s="22"/>
      <c r="G13" s="22"/>
      <c r="H13" s="22"/>
      <c r="I13" s="22"/>
      <c r="J13" s="22"/>
      <c r="K13" s="22"/>
      <c r="L13" s="22"/>
      <c r="M13" s="22"/>
      <c r="N13" s="69"/>
    </row>
    <row r="14" spans="1:14" ht="15">
      <c r="A14" s="54"/>
      <c r="B14" s="78"/>
      <c r="C14" s="34"/>
      <c r="D14" s="34"/>
      <c r="E14" s="70"/>
      <c r="F14" s="22"/>
      <c r="G14" s="22"/>
      <c r="H14" s="22"/>
      <c r="I14" s="22"/>
      <c r="J14" s="22"/>
      <c r="K14" s="22"/>
      <c r="L14" s="22"/>
      <c r="M14" s="22"/>
      <c r="N14" s="71"/>
    </row>
    <row r="15" spans="1:14" ht="15.75" thickBot="1">
      <c r="A15" s="54" t="s">
        <v>223</v>
      </c>
      <c r="B15" s="79"/>
      <c r="C15" s="34"/>
      <c r="D15" s="34"/>
      <c r="E15" s="70"/>
      <c r="F15" s="22"/>
      <c r="G15" s="22"/>
      <c r="H15" s="22"/>
      <c r="I15" s="22"/>
      <c r="J15" s="22"/>
      <c r="K15" s="22"/>
      <c r="L15" s="22"/>
      <c r="M15" s="22"/>
      <c r="N15" s="71"/>
    </row>
    <row r="16" spans="2:14" ht="81" customHeight="1" thickBot="1" thickTop="1">
      <c r="B16" s="72" t="s">
        <v>141</v>
      </c>
      <c r="C16" s="825" t="s">
        <v>142</v>
      </c>
      <c r="D16" s="826"/>
      <c r="E16" s="827" t="s">
        <v>143</v>
      </c>
      <c r="F16" s="828"/>
      <c r="G16" s="829" t="s">
        <v>144</v>
      </c>
      <c r="H16" s="826"/>
      <c r="I16" s="73" t="s">
        <v>145</v>
      </c>
      <c r="J16" s="73" t="s">
        <v>146</v>
      </c>
      <c r="K16" s="73" t="s">
        <v>147</v>
      </c>
      <c r="L16" s="73" t="s">
        <v>148</v>
      </c>
      <c r="M16" s="73" t="s">
        <v>149</v>
      </c>
      <c r="N16" s="73" t="s">
        <v>150</v>
      </c>
    </row>
    <row r="17" spans="1:14" ht="15.75" thickTop="1">
      <c r="A17" s="13"/>
      <c r="B17" s="33"/>
      <c r="C17" s="74" t="s">
        <v>151</v>
      </c>
      <c r="D17" s="75" t="s">
        <v>171</v>
      </c>
      <c r="E17" s="76" t="s">
        <v>151</v>
      </c>
      <c r="F17" s="76" t="s">
        <v>152</v>
      </c>
      <c r="G17" s="75" t="s">
        <v>151</v>
      </c>
      <c r="H17" s="75" t="s">
        <v>171</v>
      </c>
      <c r="I17" s="76"/>
      <c r="J17" s="76"/>
      <c r="K17" s="75"/>
      <c r="L17" s="75"/>
      <c r="M17" s="75"/>
      <c r="N17" s="76"/>
    </row>
    <row r="18" spans="1:14" ht="15">
      <c r="A18" s="13"/>
      <c r="B18" s="14" t="s">
        <v>168</v>
      </c>
      <c r="C18" s="68"/>
      <c r="D18" s="77"/>
      <c r="E18" s="18"/>
      <c r="F18" s="18">
        <v>3000</v>
      </c>
      <c r="G18" s="15"/>
      <c r="H18" s="18">
        <v>3000</v>
      </c>
      <c r="I18" s="15"/>
      <c r="J18" s="18"/>
      <c r="K18" s="15">
        <v>1000</v>
      </c>
      <c r="L18" s="18"/>
      <c r="M18" s="15"/>
      <c r="N18" s="15">
        <v>1000</v>
      </c>
    </row>
    <row r="19" spans="1:14" ht="15">
      <c r="A19" s="13"/>
      <c r="B19" s="16" t="s">
        <v>163</v>
      </c>
      <c r="C19" s="15"/>
      <c r="D19" s="15"/>
      <c r="E19" s="18"/>
      <c r="F19" s="18">
        <v>1500</v>
      </c>
      <c r="G19" s="15"/>
      <c r="H19" s="18">
        <v>1500</v>
      </c>
      <c r="I19" s="15"/>
      <c r="J19" s="18"/>
      <c r="K19" s="15">
        <v>1000</v>
      </c>
      <c r="L19" s="18"/>
      <c r="M19" s="15"/>
      <c r="N19" s="15">
        <v>1000</v>
      </c>
    </row>
    <row r="20" spans="1:14" ht="15">
      <c r="A20" s="13"/>
      <c r="B20" s="16" t="s">
        <v>169</v>
      </c>
      <c r="C20" s="15"/>
      <c r="D20" s="15"/>
      <c r="E20" s="18"/>
      <c r="F20" s="18">
        <v>1500</v>
      </c>
      <c r="G20" s="15"/>
      <c r="H20" s="18">
        <v>1500</v>
      </c>
      <c r="I20" s="15"/>
      <c r="J20" s="18"/>
      <c r="K20" s="15">
        <v>1000</v>
      </c>
      <c r="L20" s="15"/>
      <c r="M20" s="15"/>
      <c r="N20" s="15">
        <v>1000</v>
      </c>
    </row>
    <row r="21" spans="1:14" ht="15">
      <c r="A21" s="13"/>
      <c r="B21" s="68" t="s">
        <v>170</v>
      </c>
      <c r="C21" s="68"/>
      <c r="D21" s="68"/>
      <c r="E21" s="18"/>
      <c r="F21" s="18">
        <v>1500</v>
      </c>
      <c r="G21" s="68"/>
      <c r="H21" s="18">
        <v>1500</v>
      </c>
      <c r="I21" s="68"/>
      <c r="J21" s="18"/>
      <c r="K21" s="15">
        <v>1000</v>
      </c>
      <c r="L21" s="68"/>
      <c r="M21" s="68"/>
      <c r="N21" s="15">
        <v>1000</v>
      </c>
    </row>
  </sheetData>
  <sheetProtection/>
  <mergeCells count="4">
    <mergeCell ref="C16:D16"/>
    <mergeCell ref="E16:F16"/>
    <mergeCell ref="G16:H16"/>
    <mergeCell ref="B2:B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6.140625" style="0" customWidth="1"/>
    <col min="2" max="2" width="33.28125" style="0" customWidth="1"/>
    <col min="3" max="3" width="17.00390625" style="0" customWidth="1"/>
    <col min="4" max="4" width="15.28125" style="0" customWidth="1"/>
    <col min="5" max="5" width="16.421875" style="0" customWidth="1"/>
    <col min="6" max="6" width="14.8515625" style="0" customWidth="1"/>
    <col min="7" max="8" width="14.7109375" style="0" customWidth="1"/>
    <col min="9" max="9" width="14.8515625" style="0" customWidth="1"/>
    <col min="10" max="10" width="13.7109375" style="0" customWidth="1"/>
    <col min="11" max="11" width="13.57421875" style="0" customWidth="1"/>
    <col min="12" max="12" width="14.140625" style="0" customWidth="1"/>
    <col min="13" max="14" width="15.28125" style="0" customWidth="1"/>
  </cols>
  <sheetData>
    <row r="1" spans="1:2" ht="15">
      <c r="A1" s="80" t="s">
        <v>172</v>
      </c>
      <c r="B1" s="80"/>
    </row>
    <row r="3" spans="1:15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5"/>
      <c r="O3" s="23"/>
    </row>
    <row r="4" spans="1:15" ht="15">
      <c r="A4" s="27"/>
      <c r="B4" s="779" t="s">
        <v>175</v>
      </c>
      <c r="C4" s="28" t="s">
        <v>176</v>
      </c>
      <c r="D4" s="29"/>
      <c r="E4" s="30" t="s">
        <v>177</v>
      </c>
      <c r="F4" s="31" t="s">
        <v>178</v>
      </c>
      <c r="G4" s="31" t="s">
        <v>179</v>
      </c>
      <c r="H4" s="31" t="s">
        <v>180</v>
      </c>
      <c r="I4" s="32" t="s">
        <v>181</v>
      </c>
      <c r="J4" s="32" t="s">
        <v>182</v>
      </c>
      <c r="K4" s="32" t="s">
        <v>183</v>
      </c>
      <c r="L4" s="32" t="s">
        <v>184</v>
      </c>
      <c r="M4" s="33"/>
      <c r="N4" s="34"/>
      <c r="O4" s="23"/>
    </row>
    <row r="5" spans="1:15" ht="90.75" customHeight="1">
      <c r="A5" s="29"/>
      <c r="B5" s="768"/>
      <c r="C5" s="35" t="s">
        <v>185</v>
      </c>
      <c r="D5" s="36" t="s">
        <v>186</v>
      </c>
      <c r="E5" s="36" t="s">
        <v>187</v>
      </c>
      <c r="F5" s="36" t="s">
        <v>188</v>
      </c>
      <c r="G5" s="36" t="s">
        <v>189</v>
      </c>
      <c r="H5" s="36" t="s">
        <v>190</v>
      </c>
      <c r="I5" s="37" t="s">
        <v>191</v>
      </c>
      <c r="J5" s="37" t="s">
        <v>192</v>
      </c>
      <c r="K5" s="37" t="s">
        <v>193</v>
      </c>
      <c r="L5" s="37" t="s">
        <v>194</v>
      </c>
      <c r="M5" s="29" t="s">
        <v>195</v>
      </c>
      <c r="N5" s="38"/>
      <c r="O5" s="23"/>
    </row>
    <row r="6" spans="1:15" ht="15">
      <c r="A6" s="39">
        <v>1</v>
      </c>
      <c r="B6" s="40" t="s">
        <v>172</v>
      </c>
      <c r="C6" s="41">
        <v>2220</v>
      </c>
      <c r="D6" s="42">
        <v>1998000</v>
      </c>
      <c r="E6" s="42">
        <f>F6+G6+H6+I6+J6+K6</f>
        <v>1423143.36</v>
      </c>
      <c r="F6" s="42">
        <v>352177.89</v>
      </c>
      <c r="G6" s="42">
        <v>90788.27</v>
      </c>
      <c r="H6" s="42">
        <v>655547.1</v>
      </c>
      <c r="I6" s="42">
        <v>59986.33</v>
      </c>
      <c r="J6" s="42">
        <v>3574.24</v>
      </c>
      <c r="K6" s="42">
        <v>261069.53</v>
      </c>
      <c r="L6" s="42">
        <v>0</v>
      </c>
      <c r="M6" s="43" t="s">
        <v>196</v>
      </c>
      <c r="N6" s="44"/>
      <c r="O6" s="23"/>
    </row>
    <row r="7" spans="1:15" ht="15">
      <c r="A7" s="45"/>
      <c r="B7" s="32"/>
      <c r="C7" s="46"/>
      <c r="D7" s="46"/>
      <c r="E7" s="46"/>
      <c r="F7" s="46" t="s">
        <v>197</v>
      </c>
      <c r="G7" s="46"/>
      <c r="H7" s="46"/>
      <c r="I7" s="47" t="s">
        <v>198</v>
      </c>
      <c r="J7" s="46"/>
      <c r="K7" s="46"/>
      <c r="L7" s="46"/>
      <c r="M7" s="48" t="s">
        <v>199</v>
      </c>
      <c r="N7" s="49"/>
      <c r="O7" s="23"/>
    </row>
    <row r="8" spans="1:15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50"/>
      <c r="L8" s="50"/>
      <c r="M8" s="34"/>
      <c r="N8" s="34"/>
      <c r="O8" s="23"/>
    </row>
    <row r="9" spans="1:15" ht="15">
      <c r="A9" s="25"/>
      <c r="B9" s="24"/>
      <c r="C9" s="25"/>
      <c r="D9" s="25"/>
      <c r="E9" s="25"/>
      <c r="F9" s="25"/>
      <c r="G9" s="49"/>
      <c r="H9" s="49"/>
      <c r="I9" s="49"/>
      <c r="J9" s="49"/>
      <c r="K9" s="49"/>
      <c r="L9" s="49"/>
      <c r="M9" s="49"/>
      <c r="N9" s="49"/>
      <c r="O9" s="23"/>
    </row>
    <row r="10" spans="1:14" ht="15">
      <c r="A10" s="25"/>
      <c r="B10" s="25" t="s">
        <v>200</v>
      </c>
      <c r="C10" s="25"/>
      <c r="D10" s="25"/>
      <c r="E10" s="25"/>
      <c r="F10" s="25"/>
      <c r="G10" s="49"/>
      <c r="H10" s="49"/>
      <c r="I10" s="49"/>
      <c r="J10" s="49"/>
      <c r="K10" s="49"/>
      <c r="L10" s="49"/>
      <c r="M10" s="49"/>
      <c r="N10" s="49"/>
    </row>
    <row r="11" ht="15">
      <c r="J11" s="17"/>
    </row>
    <row r="12" spans="1:14" ht="43.5">
      <c r="A12" s="48"/>
      <c r="B12" s="48" t="s">
        <v>201</v>
      </c>
      <c r="C12" s="48" t="s">
        <v>202</v>
      </c>
      <c r="D12" s="31" t="s">
        <v>203</v>
      </c>
      <c r="E12" s="31" t="s">
        <v>204</v>
      </c>
      <c r="F12" s="49"/>
      <c r="G12" s="49"/>
      <c r="H12" s="49"/>
      <c r="I12" s="49"/>
      <c r="J12" s="49"/>
      <c r="K12" s="49"/>
      <c r="L12" s="49"/>
      <c r="M12" s="49"/>
      <c r="N12" s="49"/>
    </row>
    <row r="13" spans="1:5" ht="15">
      <c r="A13" s="13">
        <v>1</v>
      </c>
      <c r="B13" s="13" t="s">
        <v>172</v>
      </c>
      <c r="C13" s="13">
        <v>2220</v>
      </c>
      <c r="D13" s="13" t="s">
        <v>205</v>
      </c>
      <c r="E13" s="11">
        <v>1066524.24</v>
      </c>
    </row>
    <row r="14" spans="1:5" ht="15">
      <c r="A14" s="13">
        <v>2</v>
      </c>
      <c r="B14" s="13" t="s">
        <v>206</v>
      </c>
      <c r="C14" s="13"/>
      <c r="D14" s="13"/>
      <c r="E14" s="11">
        <v>372.63</v>
      </c>
    </row>
    <row r="15" spans="1:5" ht="30">
      <c r="A15" s="13">
        <v>3</v>
      </c>
      <c r="B15" s="51" t="s">
        <v>207</v>
      </c>
      <c r="C15" s="13"/>
      <c r="D15" s="13"/>
      <c r="E15" s="11">
        <v>4068.6</v>
      </c>
    </row>
    <row r="16" spans="1:7" ht="15">
      <c r="A16" s="13"/>
      <c r="B16" s="13"/>
      <c r="C16" s="13"/>
      <c r="D16" s="13"/>
      <c r="E16" s="13"/>
      <c r="G16" s="17"/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2" spans="2:15" ht="15.75" thickBot="1">
      <c r="B22" s="1"/>
      <c r="C22" s="2" t="s">
        <v>139</v>
      </c>
      <c r="D22" s="3"/>
      <c r="E22" s="4"/>
      <c r="F22" s="4"/>
      <c r="G22" s="3"/>
      <c r="H22" s="3"/>
      <c r="I22" s="3"/>
      <c r="J22" s="3"/>
      <c r="K22" s="5" t="s">
        <v>140</v>
      </c>
      <c r="L22" s="6"/>
      <c r="M22" s="6"/>
      <c r="N22" s="6"/>
      <c r="O22" s="7"/>
    </row>
    <row r="23" spans="2:15" ht="78.75" thickBot="1" thickTop="1">
      <c r="B23" s="1" t="s">
        <v>141</v>
      </c>
      <c r="C23" s="820" t="s">
        <v>142</v>
      </c>
      <c r="D23" s="821"/>
      <c r="E23" s="822" t="s">
        <v>143</v>
      </c>
      <c r="F23" s="823"/>
      <c r="G23" s="824" t="s">
        <v>144</v>
      </c>
      <c r="H23" s="821"/>
      <c r="I23" s="8" t="s">
        <v>145</v>
      </c>
      <c r="J23" s="8" t="s">
        <v>146</v>
      </c>
      <c r="K23" s="8" t="s">
        <v>147</v>
      </c>
      <c r="L23" s="8" t="s">
        <v>148</v>
      </c>
      <c r="M23" s="8" t="s">
        <v>149</v>
      </c>
      <c r="N23" s="8" t="s">
        <v>211</v>
      </c>
      <c r="O23" s="8" t="s">
        <v>150</v>
      </c>
    </row>
    <row r="24" spans="2:15" ht="27" thickTop="1">
      <c r="B24" s="13"/>
      <c r="C24" s="12" t="s">
        <v>151</v>
      </c>
      <c r="D24" s="9" t="s">
        <v>171</v>
      </c>
      <c r="E24" s="10" t="s">
        <v>151</v>
      </c>
      <c r="F24" s="10" t="s">
        <v>212</v>
      </c>
      <c r="G24" s="9" t="s">
        <v>151</v>
      </c>
      <c r="H24" s="10" t="s">
        <v>212</v>
      </c>
      <c r="I24" s="10"/>
      <c r="J24" s="10"/>
      <c r="K24" s="9"/>
      <c r="L24" s="9"/>
      <c r="M24" s="9"/>
      <c r="N24" s="9"/>
      <c r="O24" s="10"/>
    </row>
    <row r="25" spans="2:15" ht="15">
      <c r="B25" s="14" t="s">
        <v>213</v>
      </c>
      <c r="C25" s="11"/>
      <c r="D25" s="17"/>
      <c r="E25" s="18">
        <v>3000</v>
      </c>
      <c r="F25" s="18">
        <v>3000</v>
      </c>
      <c r="G25" s="15">
        <v>10000</v>
      </c>
      <c r="H25" s="21">
        <v>8000</v>
      </c>
      <c r="I25" s="15"/>
      <c r="J25" s="18"/>
      <c r="K25" s="15">
        <v>2500</v>
      </c>
      <c r="L25" s="18"/>
      <c r="M25" s="15"/>
      <c r="N25" s="15">
        <v>1000</v>
      </c>
      <c r="O25" s="15">
        <v>1000</v>
      </c>
    </row>
    <row r="26" spans="2:15" ht="15">
      <c r="B26" s="16" t="s">
        <v>214</v>
      </c>
      <c r="C26" s="15"/>
      <c r="D26" s="15"/>
      <c r="E26" s="18"/>
      <c r="F26" s="18">
        <v>3000</v>
      </c>
      <c r="G26" s="15"/>
      <c r="H26" s="18">
        <v>3000</v>
      </c>
      <c r="I26" s="15"/>
      <c r="J26" s="18"/>
      <c r="K26" s="15">
        <v>1000</v>
      </c>
      <c r="L26" s="18"/>
      <c r="M26" s="15"/>
      <c r="N26" s="15">
        <v>500</v>
      </c>
      <c r="O26" s="15"/>
    </row>
    <row r="27" spans="2:15" ht="26.25">
      <c r="B27" s="52" t="s">
        <v>207</v>
      </c>
      <c r="C27" s="15"/>
      <c r="D27" s="15"/>
      <c r="E27" s="18"/>
      <c r="F27" s="18">
        <v>3000</v>
      </c>
      <c r="G27" s="15"/>
      <c r="H27" s="18">
        <v>3000</v>
      </c>
      <c r="I27" s="15"/>
      <c r="J27" s="18"/>
      <c r="K27" s="15">
        <v>1000</v>
      </c>
      <c r="L27" s="15"/>
      <c r="M27" s="15"/>
      <c r="N27" s="15">
        <v>500</v>
      </c>
      <c r="O27" s="15"/>
    </row>
  </sheetData>
  <sheetProtection/>
  <mergeCells count="4">
    <mergeCell ref="B4:B5"/>
    <mergeCell ref="C23:D23"/>
    <mergeCell ref="E23:F23"/>
    <mergeCell ref="G23:H23"/>
  </mergeCells>
  <printOptions/>
  <pageMargins left="0.7" right="0.7" top="0.75" bottom="0.75" header="0.3" footer="0.3"/>
  <pageSetup horizontalDpi="600" verticalDpi="600" orientation="landscape" paperSize="9" scale="55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41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2" max="2" width="9.421875" style="0" customWidth="1"/>
    <col min="3" max="3" width="24.8515625" style="0" bestFit="1" customWidth="1"/>
    <col min="4" max="4" width="20.140625" style="0" bestFit="1" customWidth="1"/>
    <col min="5" max="5" width="49.7109375" style="0" bestFit="1" customWidth="1"/>
    <col min="6" max="6" width="4.140625" style="0" bestFit="1" customWidth="1"/>
    <col min="7" max="7" width="13.28125" style="0" bestFit="1" customWidth="1"/>
    <col min="8" max="8" width="16.57421875" style="0" bestFit="1" customWidth="1"/>
    <col min="10" max="10" width="11.57421875" style="0" customWidth="1"/>
    <col min="15" max="15" width="56.140625" style="0" bestFit="1" customWidth="1"/>
    <col min="16" max="16" width="16.00390625" style="0" customWidth="1"/>
    <col min="17" max="17" width="10.7109375" style="0" customWidth="1"/>
    <col min="18" max="18" width="16.421875" style="0" bestFit="1" customWidth="1"/>
    <col min="19" max="19" width="10.57421875" style="0" bestFit="1" customWidth="1"/>
  </cols>
  <sheetData>
    <row r="1" ht="15">
      <c r="A1" s="80" t="s">
        <v>385</v>
      </c>
    </row>
    <row r="2" ht="15.75" thickBot="1"/>
    <row r="3" spans="1:19" ht="15">
      <c r="A3" s="107" t="s">
        <v>322</v>
      </c>
      <c r="B3" s="108" t="s">
        <v>323</v>
      </c>
      <c r="C3" s="108" t="s">
        <v>324</v>
      </c>
      <c r="D3" s="108" t="s">
        <v>325</v>
      </c>
      <c r="E3" s="108" t="s">
        <v>326</v>
      </c>
      <c r="F3" s="108" t="s">
        <v>327</v>
      </c>
      <c r="G3" s="108" t="s">
        <v>328</v>
      </c>
      <c r="H3" s="108" t="s">
        <v>329</v>
      </c>
      <c r="I3" s="108" t="s">
        <v>330</v>
      </c>
      <c r="J3" s="108" t="s">
        <v>331</v>
      </c>
      <c r="K3" s="108" t="s">
        <v>332</v>
      </c>
      <c r="L3" s="108" t="s">
        <v>333</v>
      </c>
      <c r="M3" s="108" t="s">
        <v>334</v>
      </c>
      <c r="N3" s="108" t="s">
        <v>335</v>
      </c>
      <c r="O3" s="108" t="s">
        <v>336</v>
      </c>
      <c r="P3" s="108" t="s">
        <v>337</v>
      </c>
      <c r="Q3" s="108" t="s">
        <v>338</v>
      </c>
      <c r="R3" s="109" t="s">
        <v>339</v>
      </c>
      <c r="S3" s="109"/>
    </row>
    <row r="4" spans="1:19" ht="15">
      <c r="A4" s="110">
        <v>1</v>
      </c>
      <c r="B4" s="111" t="s">
        <v>435</v>
      </c>
      <c r="C4" s="111" t="s">
        <v>340</v>
      </c>
      <c r="D4" s="111" t="s">
        <v>341</v>
      </c>
      <c r="E4" s="111" t="s">
        <v>342</v>
      </c>
      <c r="F4" s="111" t="s">
        <v>343</v>
      </c>
      <c r="G4" s="112"/>
      <c r="H4" s="113" t="s">
        <v>344</v>
      </c>
      <c r="I4" s="111" t="s">
        <v>345</v>
      </c>
      <c r="J4" s="111" t="s">
        <v>346</v>
      </c>
      <c r="K4" s="111" t="s">
        <v>347</v>
      </c>
      <c r="L4" s="111" t="s">
        <v>347</v>
      </c>
      <c r="M4" s="111" t="s">
        <v>347</v>
      </c>
      <c r="N4" s="111" t="s">
        <v>348</v>
      </c>
      <c r="O4" s="111" t="s">
        <v>349</v>
      </c>
      <c r="P4" s="114" t="s">
        <v>350</v>
      </c>
      <c r="Q4" s="111" t="s">
        <v>347</v>
      </c>
      <c r="R4" s="111" t="s">
        <v>350</v>
      </c>
      <c r="S4" s="115"/>
    </row>
    <row r="5" spans="1:18" ht="15">
      <c r="A5" s="110">
        <v>2</v>
      </c>
      <c r="B5" s="111" t="s">
        <v>351</v>
      </c>
      <c r="C5" s="111" t="s">
        <v>340</v>
      </c>
      <c r="D5" s="111" t="s">
        <v>352</v>
      </c>
      <c r="E5" s="111" t="s">
        <v>353</v>
      </c>
      <c r="F5" s="111" t="s">
        <v>436</v>
      </c>
      <c r="G5" s="116"/>
      <c r="H5" s="113" t="s">
        <v>354</v>
      </c>
      <c r="I5" s="111" t="s">
        <v>355</v>
      </c>
      <c r="J5" s="111" t="s">
        <v>356</v>
      </c>
      <c r="K5" s="111" t="s">
        <v>347</v>
      </c>
      <c r="L5" s="111" t="s">
        <v>347</v>
      </c>
      <c r="M5" s="111" t="s">
        <v>347</v>
      </c>
      <c r="N5" s="111" t="s">
        <v>348</v>
      </c>
      <c r="O5" s="111" t="s">
        <v>349</v>
      </c>
      <c r="P5" s="114" t="s">
        <v>350</v>
      </c>
      <c r="Q5" s="111" t="s">
        <v>347</v>
      </c>
      <c r="R5" s="111" t="s">
        <v>350</v>
      </c>
    </row>
    <row r="6" spans="1:18" ht="15">
      <c r="A6" s="110">
        <v>3</v>
      </c>
      <c r="B6" s="111" t="s">
        <v>360</v>
      </c>
      <c r="C6" s="111" t="s">
        <v>357</v>
      </c>
      <c r="D6" s="111" t="s">
        <v>361</v>
      </c>
      <c r="E6" s="111" t="s">
        <v>362</v>
      </c>
      <c r="F6" s="111" t="s">
        <v>363</v>
      </c>
      <c r="G6" s="116"/>
      <c r="H6" s="113" t="s">
        <v>364</v>
      </c>
      <c r="I6" s="111" t="s">
        <v>365</v>
      </c>
      <c r="J6" s="111" t="s">
        <v>426</v>
      </c>
      <c r="K6" s="111" t="s">
        <v>347</v>
      </c>
      <c r="L6" s="111" t="s">
        <v>347</v>
      </c>
      <c r="M6" s="111" t="s">
        <v>350</v>
      </c>
      <c r="N6" s="111" t="s">
        <v>348</v>
      </c>
      <c r="O6" s="111" t="s">
        <v>366</v>
      </c>
      <c r="P6" s="114" t="s">
        <v>347</v>
      </c>
      <c r="Q6" s="111" t="s">
        <v>347</v>
      </c>
      <c r="R6" s="111" t="s">
        <v>350</v>
      </c>
    </row>
    <row r="7" spans="1:18" ht="15">
      <c r="A7" s="110">
        <v>4</v>
      </c>
      <c r="B7" s="111" t="s">
        <v>367</v>
      </c>
      <c r="C7" s="111" t="s">
        <v>357</v>
      </c>
      <c r="D7" s="111" t="s">
        <v>368</v>
      </c>
      <c r="E7" s="111" t="s">
        <v>369</v>
      </c>
      <c r="F7" s="111" t="s">
        <v>370</v>
      </c>
      <c r="G7" s="116"/>
      <c r="H7" s="113" t="s">
        <v>371</v>
      </c>
      <c r="I7" s="111" t="s">
        <v>372</v>
      </c>
      <c r="J7" s="111" t="s">
        <v>427</v>
      </c>
      <c r="K7" s="111" t="s">
        <v>347</v>
      </c>
      <c r="L7" s="111" t="s">
        <v>347</v>
      </c>
      <c r="M7" s="111" t="s">
        <v>347</v>
      </c>
      <c r="N7" s="111" t="s">
        <v>348</v>
      </c>
      <c r="O7" s="111" t="s">
        <v>373</v>
      </c>
      <c r="P7" s="114" t="s">
        <v>347</v>
      </c>
      <c r="Q7" s="111" t="s">
        <v>347</v>
      </c>
      <c r="R7" s="111" t="s">
        <v>350</v>
      </c>
    </row>
    <row r="8" spans="1:18" ht="15">
      <c r="A8" s="110">
        <v>5</v>
      </c>
      <c r="B8" s="111" t="s">
        <v>374</v>
      </c>
      <c r="C8" s="111" t="s">
        <v>357</v>
      </c>
      <c r="D8" s="111" t="s">
        <v>375</v>
      </c>
      <c r="E8" s="111" t="s">
        <v>376</v>
      </c>
      <c r="F8" s="111" t="s">
        <v>377</v>
      </c>
      <c r="G8" s="116"/>
      <c r="H8" s="113" t="s">
        <v>378</v>
      </c>
      <c r="I8" s="111" t="s">
        <v>358</v>
      </c>
      <c r="J8" s="111" t="s">
        <v>428</v>
      </c>
      <c r="K8" s="111" t="s">
        <v>347</v>
      </c>
      <c r="L8" s="111" t="s">
        <v>347</v>
      </c>
      <c r="M8" s="111" t="s">
        <v>350</v>
      </c>
      <c r="N8" s="111" t="s">
        <v>348</v>
      </c>
      <c r="O8" s="111" t="s">
        <v>359</v>
      </c>
      <c r="P8" s="114" t="s">
        <v>347</v>
      </c>
      <c r="Q8" s="111" t="s">
        <v>347</v>
      </c>
      <c r="R8" s="111" t="s">
        <v>350</v>
      </c>
    </row>
    <row r="9" spans="1:18" ht="15">
      <c r="A9" s="110">
        <v>6</v>
      </c>
      <c r="B9" s="111" t="s">
        <v>379</v>
      </c>
      <c r="C9" s="111" t="s">
        <v>357</v>
      </c>
      <c r="D9" s="111" t="s">
        <v>380</v>
      </c>
      <c r="E9" s="111" t="s">
        <v>381</v>
      </c>
      <c r="F9" s="111" t="s">
        <v>382</v>
      </c>
      <c r="G9" s="116"/>
      <c r="H9" s="113" t="s">
        <v>383</v>
      </c>
      <c r="I9" s="111" t="s">
        <v>384</v>
      </c>
      <c r="J9" s="111" t="s">
        <v>429</v>
      </c>
      <c r="K9" s="111" t="s">
        <v>347</v>
      </c>
      <c r="L9" s="111" t="s">
        <v>347</v>
      </c>
      <c r="M9" s="111" t="s">
        <v>347</v>
      </c>
      <c r="N9" s="111" t="s">
        <v>348</v>
      </c>
      <c r="O9" s="111" t="s">
        <v>359</v>
      </c>
      <c r="P9" s="114" t="s">
        <v>347</v>
      </c>
      <c r="Q9" s="111" t="s">
        <v>347</v>
      </c>
      <c r="R9" s="111" t="s">
        <v>350</v>
      </c>
    </row>
    <row r="10" spans="1:18" ht="15">
      <c r="A10" s="110">
        <v>7</v>
      </c>
      <c r="B10" s="111" t="s">
        <v>437</v>
      </c>
      <c r="C10" s="111" t="s">
        <v>357</v>
      </c>
      <c r="D10" s="111" t="s">
        <v>438</v>
      </c>
      <c r="E10" s="111" t="s">
        <v>439</v>
      </c>
      <c r="F10" s="111" t="s">
        <v>440</v>
      </c>
      <c r="G10" s="116"/>
      <c r="H10" s="113" t="s">
        <v>441</v>
      </c>
      <c r="I10" s="111" t="s">
        <v>442</v>
      </c>
      <c r="J10" s="111" t="s">
        <v>443</v>
      </c>
      <c r="K10" s="111" t="s">
        <v>347</v>
      </c>
      <c r="L10" s="111" t="s">
        <v>347</v>
      </c>
      <c r="M10" s="111" t="s">
        <v>347</v>
      </c>
      <c r="N10" s="111" t="s">
        <v>348</v>
      </c>
      <c r="O10" s="111" t="s">
        <v>366</v>
      </c>
      <c r="P10" s="114" t="s">
        <v>347</v>
      </c>
      <c r="Q10" s="111" t="s">
        <v>347</v>
      </c>
      <c r="R10" s="111" t="s">
        <v>350</v>
      </c>
    </row>
    <row r="11" spans="1:18" ht="15">
      <c r="A11" s="110">
        <v>8</v>
      </c>
      <c r="B11" s="111" t="s">
        <v>444</v>
      </c>
      <c r="C11" s="111" t="s">
        <v>357</v>
      </c>
      <c r="D11" s="111" t="s">
        <v>445</v>
      </c>
      <c r="E11" s="111" t="s">
        <v>446</v>
      </c>
      <c r="F11" s="111" t="s">
        <v>447</v>
      </c>
      <c r="G11" s="116"/>
      <c r="H11" s="113" t="s">
        <v>448</v>
      </c>
      <c r="I11" s="111" t="s">
        <v>442</v>
      </c>
      <c r="J11" s="111" t="s">
        <v>449</v>
      </c>
      <c r="K11" s="111" t="s">
        <v>347</v>
      </c>
      <c r="L11" s="111" t="s">
        <v>347</v>
      </c>
      <c r="M11" s="111" t="s">
        <v>347</v>
      </c>
      <c r="N11" s="111" t="s">
        <v>348</v>
      </c>
      <c r="O11" s="111" t="s">
        <v>366</v>
      </c>
      <c r="P11" s="114" t="s">
        <v>347</v>
      </c>
      <c r="Q11" s="111" t="s">
        <v>347</v>
      </c>
      <c r="R11" s="111" t="s">
        <v>350</v>
      </c>
    </row>
    <row r="12" spans="1:18" ht="15">
      <c r="A12" s="6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83"/>
    </row>
    <row r="13" spans="1:18" ht="15">
      <c r="A13" s="64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83"/>
    </row>
    <row r="14" spans="1:18" ht="15">
      <c r="A14" s="64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83"/>
    </row>
    <row r="15" spans="1:18" ht="15">
      <c r="A15" s="64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83"/>
    </row>
    <row r="16" spans="1:18" ht="15">
      <c r="A16" s="6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83"/>
    </row>
    <row r="17" spans="1:18" ht="15">
      <c r="A17" s="64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83"/>
    </row>
    <row r="18" spans="1:18" ht="15">
      <c r="A18" s="6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83"/>
    </row>
    <row r="19" spans="1:18" ht="15">
      <c r="A19" s="64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83"/>
    </row>
    <row r="20" spans="1:18" ht="15">
      <c r="A20" s="64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83"/>
    </row>
    <row r="21" spans="1:18" ht="15">
      <c r="A21" s="64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83"/>
    </row>
    <row r="22" spans="1:18" ht="15">
      <c r="A22" s="64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83"/>
    </row>
    <row r="23" spans="1:18" ht="15">
      <c r="A23" s="64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83"/>
    </row>
    <row r="24" spans="1:18" ht="15">
      <c r="A24" s="6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83"/>
    </row>
    <row r="25" spans="1:18" ht="15">
      <c r="A25" s="64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83"/>
    </row>
    <row r="26" spans="1:18" ht="15">
      <c r="A26" s="64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83"/>
    </row>
    <row r="27" spans="1:18" ht="15">
      <c r="A27" s="64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83"/>
    </row>
    <row r="28" spans="1:18" ht="15">
      <c r="A28" s="64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83"/>
    </row>
    <row r="29" spans="1:18" ht="15">
      <c r="A29" s="6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83"/>
    </row>
    <row r="30" spans="1:18" ht="15">
      <c r="A30" s="64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83"/>
    </row>
    <row r="31" spans="1:18" ht="15">
      <c r="A31" s="64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83"/>
    </row>
    <row r="32" spans="1:18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83"/>
    </row>
    <row r="33" spans="1:18" ht="15">
      <c r="A33" s="44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1:18" ht="15">
      <c r="A34" s="4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2"/>
    </row>
    <row r="35" spans="1:21" ht="15">
      <c r="A35" s="44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2"/>
      <c r="S35" s="123"/>
      <c r="T35" s="123"/>
      <c r="U35" s="83"/>
    </row>
    <row r="36" spans="1:21" ht="15">
      <c r="A36" s="4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2"/>
      <c r="S36" s="123"/>
      <c r="T36" s="123"/>
      <c r="U36" s="83"/>
    </row>
    <row r="37" spans="1:21" ht="15">
      <c r="A37" s="44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2"/>
      <c r="S37" s="123"/>
      <c r="T37" s="123"/>
      <c r="U37" s="83"/>
    </row>
    <row r="38" spans="1:21" ht="15">
      <c r="A38" s="44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2"/>
      <c r="S38" s="123"/>
      <c r="T38" s="123"/>
      <c r="U38" s="83"/>
    </row>
    <row r="39" spans="1:21" ht="15">
      <c r="A39" s="4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2"/>
      <c r="S39" s="123"/>
      <c r="T39" s="123"/>
      <c r="U39" s="83"/>
    </row>
    <row r="40" spans="1:21" ht="15">
      <c r="A40" s="44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2"/>
      <c r="S40" s="123"/>
      <c r="T40" s="123"/>
      <c r="U40" s="83"/>
    </row>
    <row r="41" spans="18:21" ht="15">
      <c r="R41" s="122"/>
      <c r="S41" s="123"/>
      <c r="T41" s="123"/>
      <c r="U41" s="83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0.421875" style="0" customWidth="1"/>
    <col min="4" max="4" width="18.140625" style="0" customWidth="1"/>
    <col min="5" max="5" width="16.57421875" style="0" customWidth="1"/>
    <col min="6" max="6" width="14.8515625" style="0" customWidth="1"/>
    <col min="7" max="8" width="14.7109375" style="0" customWidth="1"/>
    <col min="9" max="9" width="14.8515625" style="0" customWidth="1"/>
    <col min="10" max="10" width="13.7109375" style="0" customWidth="1"/>
    <col min="11" max="11" width="13.57421875" style="0" customWidth="1"/>
    <col min="12" max="12" width="14.140625" style="0" customWidth="1"/>
    <col min="13" max="13" width="15.28125" style="0" customWidth="1"/>
  </cols>
  <sheetData>
    <row r="1" ht="15">
      <c r="A1" s="80" t="s">
        <v>235</v>
      </c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3"/>
    </row>
    <row r="4" spans="1:14" ht="15">
      <c r="A4" s="27"/>
      <c r="B4" s="779" t="s">
        <v>175</v>
      </c>
      <c r="C4" s="28" t="s">
        <v>176</v>
      </c>
      <c r="D4" s="29"/>
      <c r="E4" s="30" t="s">
        <v>177</v>
      </c>
      <c r="F4" s="31" t="s">
        <v>178</v>
      </c>
      <c r="G4" s="31" t="s">
        <v>179</v>
      </c>
      <c r="H4" s="31" t="s">
        <v>180</v>
      </c>
      <c r="I4" s="32" t="s">
        <v>181</v>
      </c>
      <c r="J4" s="32" t="s">
        <v>182</v>
      </c>
      <c r="K4" s="32" t="s">
        <v>183</v>
      </c>
      <c r="L4" s="32" t="s">
        <v>184</v>
      </c>
      <c r="M4" s="33"/>
      <c r="N4" s="23"/>
    </row>
    <row r="5" spans="1:14" ht="90.75" customHeight="1">
      <c r="A5" s="29"/>
      <c r="B5" s="768"/>
      <c r="C5" s="28" t="s">
        <v>185</v>
      </c>
      <c r="D5" s="36" t="s">
        <v>245</v>
      </c>
      <c r="E5" s="36" t="s">
        <v>187</v>
      </c>
      <c r="F5" s="36" t="s">
        <v>188</v>
      </c>
      <c r="G5" s="36" t="s">
        <v>189</v>
      </c>
      <c r="H5" s="36" t="s">
        <v>190</v>
      </c>
      <c r="I5" s="37" t="s">
        <v>191</v>
      </c>
      <c r="J5" s="37" t="s">
        <v>192</v>
      </c>
      <c r="K5" s="37" t="s">
        <v>193</v>
      </c>
      <c r="L5" s="37" t="s">
        <v>194</v>
      </c>
      <c r="M5" s="29" t="s">
        <v>195</v>
      </c>
      <c r="N5" s="23"/>
    </row>
    <row r="6" spans="1:14" ht="15">
      <c r="A6" s="39">
        <v>1</v>
      </c>
      <c r="B6" s="40" t="s">
        <v>236</v>
      </c>
      <c r="C6" s="42"/>
      <c r="D6" s="92">
        <v>1806268.38</v>
      </c>
      <c r="E6" s="42">
        <v>902094.96</v>
      </c>
      <c r="F6" s="42">
        <v>25552.91</v>
      </c>
      <c r="G6" s="42">
        <v>89406.08</v>
      </c>
      <c r="H6" s="42">
        <v>221047.01</v>
      </c>
      <c r="I6" s="42">
        <v>19769.38</v>
      </c>
      <c r="J6" s="42">
        <v>8003.66</v>
      </c>
      <c r="K6" s="42">
        <v>532171.04</v>
      </c>
      <c r="L6" s="42">
        <v>6144.88</v>
      </c>
      <c r="M6" s="81">
        <v>135</v>
      </c>
      <c r="N6" s="23"/>
    </row>
    <row r="7" spans="1:14" ht="15">
      <c r="A7" s="45"/>
      <c r="B7" s="32"/>
      <c r="C7" s="46"/>
      <c r="D7" s="46"/>
      <c r="E7" s="46"/>
      <c r="F7" s="46"/>
      <c r="G7" s="46"/>
      <c r="H7" s="46"/>
      <c r="I7" s="47"/>
      <c r="J7" s="46"/>
      <c r="K7" s="46"/>
      <c r="L7" s="46"/>
      <c r="M7" s="48"/>
      <c r="N7" s="23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50"/>
      <c r="L8" s="50"/>
      <c r="M8" s="34"/>
      <c r="N8" s="23"/>
    </row>
    <row r="9" spans="1:14" ht="15">
      <c r="A9" s="25"/>
      <c r="B9" s="24"/>
      <c r="C9" s="25"/>
      <c r="D9" s="25"/>
      <c r="E9" s="25"/>
      <c r="F9" s="25"/>
      <c r="G9" s="49"/>
      <c r="H9" s="49"/>
      <c r="I9" s="49"/>
      <c r="J9" s="49"/>
      <c r="K9" s="49"/>
      <c r="L9" s="49"/>
      <c r="M9" s="49"/>
      <c r="N9" s="23"/>
    </row>
    <row r="10" spans="1:13" ht="15">
      <c r="A10" s="25"/>
      <c r="B10" s="25" t="s">
        <v>200</v>
      </c>
      <c r="C10" s="25"/>
      <c r="D10" s="25"/>
      <c r="E10" s="25"/>
      <c r="F10" s="25"/>
      <c r="G10" s="49"/>
      <c r="H10" s="49"/>
      <c r="I10" s="49"/>
      <c r="J10" s="49"/>
      <c r="K10" s="49"/>
      <c r="L10" s="49"/>
      <c r="M10" s="49"/>
    </row>
    <row r="12" spans="1:13" ht="43.5">
      <c r="A12" s="48"/>
      <c r="B12" s="48" t="s">
        <v>201</v>
      </c>
      <c r="C12" s="48" t="s">
        <v>237</v>
      </c>
      <c r="D12" s="31" t="s">
        <v>203</v>
      </c>
      <c r="E12" s="31" t="s">
        <v>204</v>
      </c>
      <c r="F12" s="49"/>
      <c r="G12" s="49"/>
      <c r="H12" s="49"/>
      <c r="I12" s="49"/>
      <c r="J12" s="49"/>
      <c r="K12" s="49"/>
      <c r="L12" s="49"/>
      <c r="M12" s="49"/>
    </row>
    <row r="13" spans="1:5" ht="15.75">
      <c r="A13" s="13">
        <v>1</v>
      </c>
      <c r="B13" s="13" t="s">
        <v>238</v>
      </c>
      <c r="C13" s="93">
        <v>930000</v>
      </c>
      <c r="D13" s="13">
        <v>1978</v>
      </c>
      <c r="E13" s="94">
        <v>255524.95</v>
      </c>
    </row>
    <row r="14" spans="1:5" ht="15">
      <c r="A14" s="13">
        <v>2</v>
      </c>
      <c r="B14" s="13" t="s">
        <v>239</v>
      </c>
      <c r="C14" s="94"/>
      <c r="D14" s="13"/>
      <c r="E14" s="94">
        <v>34762.78</v>
      </c>
    </row>
    <row r="15" spans="1:5" ht="15">
      <c r="A15" s="13">
        <v>3</v>
      </c>
      <c r="B15" s="13" t="s">
        <v>240</v>
      </c>
      <c r="C15" s="94">
        <v>160523.27</v>
      </c>
      <c r="D15" s="13">
        <v>1995</v>
      </c>
      <c r="E15" s="94">
        <v>107103.89</v>
      </c>
    </row>
    <row r="16" spans="1:5" ht="15">
      <c r="A16" s="13">
        <v>4</v>
      </c>
      <c r="B16" s="13" t="s">
        <v>241</v>
      </c>
      <c r="C16" s="94">
        <v>715745.11</v>
      </c>
      <c r="D16" s="13">
        <v>1999</v>
      </c>
      <c r="E16" s="94">
        <v>156881.3</v>
      </c>
    </row>
    <row r="17" spans="1:5" ht="15">
      <c r="A17" s="13">
        <v>5</v>
      </c>
      <c r="B17" s="13" t="s">
        <v>242</v>
      </c>
      <c r="C17" s="13"/>
      <c r="D17" s="13"/>
      <c r="E17" s="94">
        <v>277461.35</v>
      </c>
    </row>
    <row r="18" spans="1:5" ht="15">
      <c r="A18" s="13">
        <v>6</v>
      </c>
      <c r="B18" s="13" t="s">
        <v>243</v>
      </c>
      <c r="C18" s="13"/>
      <c r="D18" s="13"/>
      <c r="E18" s="94">
        <v>14950.61</v>
      </c>
    </row>
    <row r="19" spans="1:5" ht="15">
      <c r="A19" s="13">
        <v>7</v>
      </c>
      <c r="B19" s="13" t="s">
        <v>244</v>
      </c>
      <c r="C19" s="11"/>
      <c r="D19" s="13"/>
      <c r="E19" s="94">
        <v>29857.17</v>
      </c>
    </row>
    <row r="20" spans="2:5" ht="15">
      <c r="B20" s="95" t="s">
        <v>224</v>
      </c>
      <c r="C20" s="92">
        <f>SUM(C13:C19)</f>
        <v>1806268.38</v>
      </c>
      <c r="E20" s="92">
        <f>SUM(E13:E19)</f>
        <v>876542.0499999999</v>
      </c>
    </row>
    <row r="22" spans="2:14" ht="15.75" thickBot="1">
      <c r="B22" s="1"/>
      <c r="C22" s="2" t="s">
        <v>139</v>
      </c>
      <c r="D22" s="3"/>
      <c r="E22" s="4"/>
      <c r="F22" s="4"/>
      <c r="G22" s="3"/>
      <c r="H22" s="3"/>
      <c r="I22" s="3"/>
      <c r="J22" s="3"/>
      <c r="K22" s="5" t="s">
        <v>140</v>
      </c>
      <c r="L22" s="6"/>
      <c r="M22" s="6"/>
      <c r="N22" s="7"/>
    </row>
    <row r="23" spans="2:14" ht="78.75" thickBot="1" thickTop="1">
      <c r="B23" s="1" t="s">
        <v>141</v>
      </c>
      <c r="C23" s="820" t="s">
        <v>142</v>
      </c>
      <c r="D23" s="821"/>
      <c r="E23" s="822" t="s">
        <v>143</v>
      </c>
      <c r="F23" s="823"/>
      <c r="G23" s="824" t="s">
        <v>144</v>
      </c>
      <c r="H23" s="821"/>
      <c r="I23" s="8" t="s">
        <v>145</v>
      </c>
      <c r="J23" s="8" t="s">
        <v>146</v>
      </c>
      <c r="K23" s="8" t="s">
        <v>147</v>
      </c>
      <c r="L23" s="8" t="s">
        <v>148</v>
      </c>
      <c r="M23" s="8" t="s">
        <v>149</v>
      </c>
      <c r="N23" s="8" t="s">
        <v>150</v>
      </c>
    </row>
    <row r="24" spans="2:14" ht="15.75" thickTop="1">
      <c r="B24" s="13"/>
      <c r="C24" s="12" t="s">
        <v>151</v>
      </c>
      <c r="D24" s="9" t="s">
        <v>152</v>
      </c>
      <c r="E24" s="10" t="s">
        <v>151</v>
      </c>
      <c r="F24" s="10" t="s">
        <v>152</v>
      </c>
      <c r="G24" s="9" t="s">
        <v>151</v>
      </c>
      <c r="H24" s="9" t="s">
        <v>152</v>
      </c>
      <c r="I24" s="10"/>
      <c r="J24" s="10"/>
      <c r="K24" s="9"/>
      <c r="L24" s="9"/>
      <c r="M24" s="9"/>
      <c r="N24" s="10"/>
    </row>
    <row r="25" spans="2:14" ht="15">
      <c r="B25" s="14" t="s">
        <v>161</v>
      </c>
      <c r="C25" s="11"/>
      <c r="D25" s="17"/>
      <c r="E25" s="18">
        <v>3000</v>
      </c>
      <c r="F25" s="18">
        <v>3000</v>
      </c>
      <c r="G25" s="15">
        <v>8000</v>
      </c>
      <c r="H25" s="15">
        <v>4000</v>
      </c>
      <c r="I25" s="15"/>
      <c r="J25" s="18">
        <v>1500</v>
      </c>
      <c r="K25" s="15">
        <v>3000</v>
      </c>
      <c r="L25" s="18"/>
      <c r="M25" s="15">
        <v>200</v>
      </c>
      <c r="N25" s="18">
        <v>1000</v>
      </c>
    </row>
    <row r="26" spans="2:14" ht="15">
      <c r="B26" s="16" t="s">
        <v>162</v>
      </c>
      <c r="C26" s="15"/>
      <c r="D26" s="15"/>
      <c r="E26" s="18"/>
      <c r="F26" s="18">
        <v>3000</v>
      </c>
      <c r="G26" s="15"/>
      <c r="H26" s="15">
        <v>4000</v>
      </c>
      <c r="I26" s="15"/>
      <c r="J26" s="18">
        <v>1500</v>
      </c>
      <c r="K26" s="18">
        <v>2000</v>
      </c>
      <c r="L26" s="18"/>
      <c r="M26" s="15"/>
      <c r="N26" s="18">
        <v>1000</v>
      </c>
    </row>
    <row r="27" spans="2:14" ht="15">
      <c r="B27" s="16" t="s">
        <v>163</v>
      </c>
      <c r="C27" s="15"/>
      <c r="D27" s="15"/>
      <c r="E27" s="18">
        <v>3000</v>
      </c>
      <c r="F27" s="18">
        <v>3000</v>
      </c>
      <c r="G27" s="15">
        <v>4000</v>
      </c>
      <c r="H27" s="15">
        <v>4000</v>
      </c>
      <c r="I27" s="15"/>
      <c r="J27" s="18">
        <v>1500</v>
      </c>
      <c r="K27" s="15">
        <v>2000</v>
      </c>
      <c r="L27" s="15"/>
      <c r="M27" s="15"/>
      <c r="N27" s="18">
        <v>1000</v>
      </c>
    </row>
    <row r="28" spans="2:14" ht="15">
      <c r="B28" s="11" t="s">
        <v>164</v>
      </c>
      <c r="C28" s="11"/>
      <c r="D28" s="11"/>
      <c r="E28" s="18">
        <v>3000</v>
      </c>
      <c r="F28" s="18">
        <v>3000</v>
      </c>
      <c r="G28" s="11">
        <v>8000</v>
      </c>
      <c r="H28" s="15">
        <v>4000</v>
      </c>
      <c r="I28" s="11"/>
      <c r="J28" s="18">
        <v>1500</v>
      </c>
      <c r="K28" s="15">
        <v>2000</v>
      </c>
      <c r="L28" s="11"/>
      <c r="M28" s="11"/>
      <c r="N28" s="18">
        <v>1000</v>
      </c>
    </row>
    <row r="29" spans="2:14" ht="15">
      <c r="B29" s="11" t="s">
        <v>165</v>
      </c>
      <c r="C29" s="11"/>
      <c r="D29" s="11"/>
      <c r="E29" s="18"/>
      <c r="F29" s="18">
        <v>3000</v>
      </c>
      <c r="G29" s="11"/>
      <c r="H29" s="15">
        <v>4000</v>
      </c>
      <c r="I29" s="11"/>
      <c r="J29" s="18">
        <v>1500</v>
      </c>
      <c r="K29" s="15">
        <v>2000</v>
      </c>
      <c r="L29" s="11"/>
      <c r="M29" s="11"/>
      <c r="N29" s="18">
        <v>1000</v>
      </c>
    </row>
    <row r="30" spans="2:14" ht="15">
      <c r="B30" s="11" t="s">
        <v>166</v>
      </c>
      <c r="C30" s="11"/>
      <c r="D30" s="11"/>
      <c r="E30" s="18"/>
      <c r="F30" s="18">
        <v>3000</v>
      </c>
      <c r="G30" s="11"/>
      <c r="H30" s="15">
        <v>4000</v>
      </c>
      <c r="I30" s="11"/>
      <c r="J30" s="18">
        <v>1500</v>
      </c>
      <c r="K30" s="18">
        <v>2000</v>
      </c>
      <c r="L30" s="11"/>
      <c r="M30" s="11"/>
      <c r="N30" s="18">
        <v>1000</v>
      </c>
    </row>
    <row r="31" spans="2:14" ht="15">
      <c r="B31" s="11" t="s">
        <v>167</v>
      </c>
      <c r="C31" s="11"/>
      <c r="D31" s="11"/>
      <c r="E31" s="18"/>
      <c r="F31" s="18">
        <v>3000</v>
      </c>
      <c r="G31" s="11"/>
      <c r="H31" s="15">
        <v>4000</v>
      </c>
      <c r="I31" s="11"/>
      <c r="J31" s="18">
        <v>1500</v>
      </c>
      <c r="K31" s="18">
        <v>2000</v>
      </c>
      <c r="L31" s="11"/>
      <c r="M31" s="11"/>
      <c r="N31" s="18">
        <v>1000</v>
      </c>
    </row>
  </sheetData>
  <sheetProtection/>
  <mergeCells count="4">
    <mergeCell ref="B4:B5"/>
    <mergeCell ref="C23:D23"/>
    <mergeCell ref="E23:F23"/>
    <mergeCell ref="G23:H2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F1">
      <selection activeCell="M13" sqref="M13"/>
    </sheetView>
  </sheetViews>
  <sheetFormatPr defaultColWidth="9.140625" defaultRowHeight="15"/>
  <cols>
    <col min="2" max="2" width="9.421875" style="0" customWidth="1"/>
    <col min="3" max="3" width="24.8515625" style="0" bestFit="1" customWidth="1"/>
    <col min="4" max="4" width="20.140625" style="0" bestFit="1" customWidth="1"/>
    <col min="5" max="5" width="49.7109375" style="0" bestFit="1" customWidth="1"/>
    <col min="6" max="6" width="4.140625" style="0" bestFit="1" customWidth="1"/>
    <col min="7" max="7" width="13.28125" style="0" bestFit="1" customWidth="1"/>
    <col min="8" max="8" width="16.57421875" style="0" bestFit="1" customWidth="1"/>
    <col min="10" max="10" width="11.57421875" style="0" customWidth="1"/>
    <col min="15" max="15" width="10.28125" style="0" customWidth="1"/>
    <col min="16" max="16" width="16.00390625" style="0" customWidth="1"/>
    <col min="17" max="17" width="10.7109375" style="0" customWidth="1"/>
    <col min="18" max="18" width="16.421875" style="0" bestFit="1" customWidth="1"/>
    <col min="19" max="19" width="10.57421875" style="0" bestFit="1" customWidth="1"/>
  </cols>
  <sheetData>
    <row r="1" ht="15">
      <c r="A1" s="80" t="s">
        <v>455</v>
      </c>
    </row>
    <row r="2" ht="15.75" thickBot="1"/>
    <row r="3" spans="1:19" ht="15">
      <c r="A3" s="107" t="s">
        <v>322</v>
      </c>
      <c r="B3" s="108" t="s">
        <v>323</v>
      </c>
      <c r="C3" s="108" t="s">
        <v>324</v>
      </c>
      <c r="D3" s="108" t="s">
        <v>325</v>
      </c>
      <c r="E3" s="108" t="s">
        <v>326</v>
      </c>
      <c r="F3" s="108" t="s">
        <v>327</v>
      </c>
      <c r="G3" s="108" t="s">
        <v>328</v>
      </c>
      <c r="H3" s="108" t="s">
        <v>329</v>
      </c>
      <c r="I3" s="108" t="s">
        <v>330</v>
      </c>
      <c r="J3" s="108" t="s">
        <v>331</v>
      </c>
      <c r="K3" s="108" t="s">
        <v>332</v>
      </c>
      <c r="L3" s="108" t="s">
        <v>333</v>
      </c>
      <c r="M3" s="108" t="s">
        <v>334</v>
      </c>
      <c r="N3" s="108" t="s">
        <v>335</v>
      </c>
      <c r="O3" s="108" t="s">
        <v>336</v>
      </c>
      <c r="P3" s="108" t="s">
        <v>337</v>
      </c>
      <c r="Q3" s="108" t="s">
        <v>338</v>
      </c>
      <c r="R3" s="109" t="s">
        <v>339</v>
      </c>
      <c r="S3" s="109"/>
    </row>
    <row r="4" spans="1:19" ht="15">
      <c r="A4" s="110">
        <v>1</v>
      </c>
      <c r="B4" s="111" t="s">
        <v>454</v>
      </c>
      <c r="C4" s="111" t="s">
        <v>453</v>
      </c>
      <c r="D4" s="111" t="s">
        <v>452</v>
      </c>
      <c r="E4" s="111" t="s">
        <v>451</v>
      </c>
      <c r="F4" s="111" t="s">
        <v>363</v>
      </c>
      <c r="G4" s="112"/>
      <c r="H4" s="113" t="s">
        <v>450</v>
      </c>
      <c r="I4" s="111" t="s">
        <v>401</v>
      </c>
      <c r="J4" s="111" t="s">
        <v>428</v>
      </c>
      <c r="K4" s="111" t="s">
        <v>347</v>
      </c>
      <c r="L4" s="111" t="s">
        <v>347</v>
      </c>
      <c r="M4" s="111" t="s">
        <v>347</v>
      </c>
      <c r="N4" s="111" t="s">
        <v>348</v>
      </c>
      <c r="O4" s="111" t="s">
        <v>350</v>
      </c>
      <c r="P4" s="114" t="s">
        <v>350</v>
      </c>
      <c r="Q4" s="111" t="s">
        <v>350</v>
      </c>
      <c r="R4" s="111" t="s">
        <v>350</v>
      </c>
      <c r="S4" s="115"/>
    </row>
    <row r="5" spans="1:18" ht="15">
      <c r="A5" s="64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83"/>
    </row>
    <row r="6" spans="1:18" ht="15">
      <c r="A6" s="64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83"/>
    </row>
    <row r="7" spans="1:18" ht="15">
      <c r="A7" s="64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83"/>
    </row>
    <row r="8" spans="1:18" ht="15">
      <c r="A8" s="64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83"/>
    </row>
    <row r="9" spans="1:18" ht="15">
      <c r="A9" s="64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83"/>
    </row>
    <row r="10" spans="1:18" ht="15">
      <c r="A10" s="64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83"/>
    </row>
    <row r="11" spans="1:18" ht="15">
      <c r="A11" s="64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83"/>
    </row>
    <row r="12" spans="1:18" ht="15">
      <c r="A12" s="6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83"/>
    </row>
    <row r="13" spans="1:18" ht="15">
      <c r="A13" s="64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83"/>
    </row>
    <row r="14" spans="1:18" ht="15">
      <c r="A14" s="64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83"/>
    </row>
    <row r="15" spans="1:18" ht="15">
      <c r="A15" s="64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83"/>
    </row>
    <row r="16" spans="1:18" ht="15">
      <c r="A16" s="6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83"/>
    </row>
    <row r="17" spans="1:18" ht="15">
      <c r="A17" s="64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83"/>
    </row>
    <row r="18" spans="1:18" ht="15">
      <c r="A18" s="6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83"/>
    </row>
    <row r="19" spans="1:18" ht="15">
      <c r="A19" s="64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83"/>
    </row>
    <row r="20" spans="1:18" ht="15">
      <c r="A20" s="64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83"/>
    </row>
    <row r="21" spans="1:18" ht="15">
      <c r="A21" s="64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83"/>
    </row>
    <row r="22" spans="1:18" ht="15">
      <c r="A22" s="64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83"/>
    </row>
    <row r="23" spans="1:18" ht="15">
      <c r="A23" s="64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83"/>
    </row>
    <row r="24" spans="1:18" ht="15">
      <c r="A24" s="6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83"/>
    </row>
    <row r="25" spans="1:18" ht="1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83"/>
    </row>
    <row r="26" spans="1:18" ht="15">
      <c r="A26" s="44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</row>
    <row r="27" spans="1:18" ht="15">
      <c r="A27" s="44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2"/>
    </row>
    <row r="28" spans="1:21" ht="15">
      <c r="A28" s="44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2"/>
      <c r="S28" s="123"/>
      <c r="T28" s="123"/>
      <c r="U28" s="83"/>
    </row>
    <row r="29" spans="1:21" ht="15">
      <c r="A29" s="44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2"/>
      <c r="S29" s="123"/>
      <c r="T29" s="123"/>
      <c r="U29" s="83"/>
    </row>
    <row r="30" spans="1:21" ht="15">
      <c r="A30" s="44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2"/>
      <c r="S30" s="123"/>
      <c r="T30" s="123"/>
      <c r="U30" s="83"/>
    </row>
    <row r="31" spans="1:21" ht="15">
      <c r="A31" s="44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2"/>
      <c r="S31" s="123"/>
      <c r="T31" s="123"/>
      <c r="U31" s="83"/>
    </row>
    <row r="32" spans="1:21" ht="15">
      <c r="A32" s="44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2"/>
      <c r="S32" s="123"/>
      <c r="T32" s="123"/>
      <c r="U32" s="83"/>
    </row>
    <row r="33" spans="1:21" ht="15">
      <c r="A33" s="44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2"/>
      <c r="S33" s="123"/>
      <c r="T33" s="123"/>
      <c r="U33" s="83"/>
    </row>
    <row r="34" spans="18:21" ht="15">
      <c r="R34" s="122"/>
      <c r="S34" s="123"/>
      <c r="T34" s="123"/>
      <c r="U34" s="83"/>
    </row>
  </sheetData>
  <sheetProtection/>
  <printOptions/>
  <pageMargins left="0.7" right="0.7" top="0.75" bottom="0.75" header="0.3" footer="0.3"/>
  <pageSetup horizontalDpi="600" verticalDpi="600" orientation="landscape" paperSize="9" scale="5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06"/>
  <sheetViews>
    <sheetView zoomScalePageLayoutView="0" workbookViewId="0" topLeftCell="A1">
      <selection activeCell="I97" sqref="I97"/>
    </sheetView>
  </sheetViews>
  <sheetFormatPr defaultColWidth="9.140625" defaultRowHeight="15"/>
  <cols>
    <col min="1" max="1" width="8.00390625" style="0" bestFit="1" customWidth="1"/>
    <col min="2" max="2" width="48.57421875" style="0" customWidth="1"/>
    <col min="3" max="3" width="11.7109375" style="173" bestFit="1" customWidth="1"/>
    <col min="4" max="4" width="21.8515625" style="173" bestFit="1" customWidth="1"/>
    <col min="5" max="5" width="21.00390625" style="173" bestFit="1" customWidth="1"/>
    <col min="6" max="6" width="20.57421875" style="173" bestFit="1" customWidth="1"/>
  </cols>
  <sheetData>
    <row r="2" spans="2:12" s="524" customFormat="1" ht="18.75">
      <c r="B2" s="569" t="s">
        <v>777</v>
      </c>
      <c r="C2" s="270"/>
      <c r="D2" s="270"/>
      <c r="E2" s="270"/>
      <c r="F2" s="270"/>
      <c r="L2" s="570"/>
    </row>
    <row r="4" ht="15">
      <c r="B4" t="s">
        <v>1313</v>
      </c>
    </row>
    <row r="6" spans="1:6" ht="15">
      <c r="A6" s="672" t="s">
        <v>1314</v>
      </c>
      <c r="B6" s="672" t="s">
        <v>1315</v>
      </c>
      <c r="C6" s="672" t="s">
        <v>1316</v>
      </c>
      <c r="D6" s="673" t="s">
        <v>105</v>
      </c>
      <c r="E6" s="673" t="s">
        <v>106</v>
      </c>
      <c r="F6" s="673" t="s">
        <v>107</v>
      </c>
    </row>
    <row r="7" spans="1:6" ht="15">
      <c r="A7" s="13" t="s">
        <v>1317</v>
      </c>
      <c r="B7" s="13" t="s">
        <v>1318</v>
      </c>
      <c r="C7" s="82" t="s">
        <v>1319</v>
      </c>
      <c r="D7" s="674">
        <v>0</v>
      </c>
      <c r="E7" s="674">
        <v>540.33</v>
      </c>
      <c r="F7" s="674">
        <v>540.33</v>
      </c>
    </row>
    <row r="8" spans="1:6" ht="15">
      <c r="A8" s="13" t="s">
        <v>1320</v>
      </c>
      <c r="B8" s="13" t="s">
        <v>1321</v>
      </c>
      <c r="C8" s="82" t="s">
        <v>1322</v>
      </c>
      <c r="D8" s="674">
        <v>3.75</v>
      </c>
      <c r="E8" s="674">
        <v>179.88</v>
      </c>
      <c r="F8" s="674">
        <v>172.38</v>
      </c>
    </row>
    <row r="9" spans="1:6" ht="15">
      <c r="A9" s="13" t="s">
        <v>1323</v>
      </c>
      <c r="B9" s="13" t="s">
        <v>1324</v>
      </c>
      <c r="C9" s="82" t="s">
        <v>1322</v>
      </c>
      <c r="D9" s="674">
        <v>37.98</v>
      </c>
      <c r="E9" s="674">
        <v>2001</v>
      </c>
      <c r="F9" s="674">
        <v>1921.33</v>
      </c>
    </row>
    <row r="10" spans="1:6" ht="15">
      <c r="A10" s="13" t="s">
        <v>1325</v>
      </c>
      <c r="B10" s="13" t="s">
        <v>1326</v>
      </c>
      <c r="C10" s="82" t="s">
        <v>1327</v>
      </c>
      <c r="D10" s="674">
        <v>19082.41</v>
      </c>
      <c r="E10" s="674">
        <v>33059.73</v>
      </c>
      <c r="F10" s="674">
        <v>12599.83</v>
      </c>
    </row>
    <row r="11" spans="1:6" ht="15">
      <c r="A11" s="13" t="s">
        <v>1328</v>
      </c>
      <c r="B11" s="13" t="s">
        <v>1329</v>
      </c>
      <c r="C11" s="82" t="s">
        <v>1330</v>
      </c>
      <c r="D11" s="674">
        <v>161.22</v>
      </c>
      <c r="E11" s="674">
        <v>1289.59</v>
      </c>
      <c r="F11" s="674">
        <v>1101.5</v>
      </c>
    </row>
    <row r="12" spans="1:6" ht="15">
      <c r="A12" s="13" t="s">
        <v>1331</v>
      </c>
      <c r="B12" s="13" t="s">
        <v>1332</v>
      </c>
      <c r="C12" s="82" t="s">
        <v>1333</v>
      </c>
      <c r="D12" s="674">
        <v>20.41</v>
      </c>
      <c r="E12" s="674">
        <v>75.36</v>
      </c>
      <c r="F12" s="674">
        <v>53.38</v>
      </c>
    </row>
    <row r="13" spans="1:6" ht="15">
      <c r="A13" s="13" t="s">
        <v>1334</v>
      </c>
      <c r="B13" s="13" t="s">
        <v>1335</v>
      </c>
      <c r="C13" s="82" t="s">
        <v>1333</v>
      </c>
      <c r="D13" s="674">
        <v>1556.86</v>
      </c>
      <c r="E13" s="674">
        <v>5838.21</v>
      </c>
      <c r="F13" s="674">
        <v>4159.72</v>
      </c>
    </row>
    <row r="14" spans="1:6" ht="15">
      <c r="A14" s="13" t="s">
        <v>1336</v>
      </c>
      <c r="B14" s="13" t="s">
        <v>1337</v>
      </c>
      <c r="C14" s="82" t="s">
        <v>1338</v>
      </c>
      <c r="D14" s="674">
        <v>64.16</v>
      </c>
      <c r="E14" s="674">
        <v>192.48</v>
      </c>
      <c r="F14" s="674">
        <v>124.31</v>
      </c>
    </row>
    <row r="15" spans="1:6" ht="15">
      <c r="A15" s="13" t="s">
        <v>1339</v>
      </c>
      <c r="B15" s="13" t="s">
        <v>1340</v>
      </c>
      <c r="C15" s="82" t="s">
        <v>1341</v>
      </c>
      <c r="D15" s="674">
        <v>504.83</v>
      </c>
      <c r="E15" s="674">
        <v>1275.34</v>
      </c>
      <c r="F15" s="674">
        <v>743.94</v>
      </c>
    </row>
    <row r="16" spans="1:6" ht="15">
      <c r="A16" s="13" t="s">
        <v>1342</v>
      </c>
      <c r="B16" s="13" t="s">
        <v>1343</v>
      </c>
      <c r="C16" s="82" t="s">
        <v>1341</v>
      </c>
      <c r="D16" s="674">
        <v>567.91</v>
      </c>
      <c r="E16" s="674">
        <v>1434.67</v>
      </c>
      <c r="F16" s="674">
        <v>836.87</v>
      </c>
    </row>
    <row r="17" spans="1:6" ht="15">
      <c r="A17" s="13" t="s">
        <v>1344</v>
      </c>
      <c r="B17" s="13" t="s">
        <v>1345</v>
      </c>
      <c r="C17" s="82" t="s">
        <v>1341</v>
      </c>
      <c r="D17" s="674">
        <v>353.4</v>
      </c>
      <c r="E17" s="674">
        <v>892.85</v>
      </c>
      <c r="F17" s="674">
        <v>520.85</v>
      </c>
    </row>
    <row r="18" spans="1:6" ht="15">
      <c r="A18" s="13" t="s">
        <v>1346</v>
      </c>
      <c r="B18" s="13" t="s">
        <v>1347</v>
      </c>
      <c r="C18" s="82" t="s">
        <v>1341</v>
      </c>
      <c r="D18" s="674">
        <v>101.65</v>
      </c>
      <c r="E18" s="674">
        <v>256.93</v>
      </c>
      <c r="F18" s="674">
        <v>149.93</v>
      </c>
    </row>
    <row r="19" spans="1:6" ht="15">
      <c r="A19" s="13" t="s">
        <v>1348</v>
      </c>
      <c r="B19" s="13" t="s">
        <v>1349</v>
      </c>
      <c r="C19" s="82" t="s">
        <v>1341</v>
      </c>
      <c r="D19" s="674">
        <v>88.16</v>
      </c>
      <c r="E19" s="674">
        <v>222.48</v>
      </c>
      <c r="F19" s="674">
        <v>129.68</v>
      </c>
    </row>
    <row r="20" spans="1:6" ht="15">
      <c r="A20" s="13" t="s">
        <v>1350</v>
      </c>
      <c r="B20" s="13" t="s">
        <v>1351</v>
      </c>
      <c r="C20" s="82" t="s">
        <v>1352</v>
      </c>
      <c r="D20" s="674">
        <v>563.27</v>
      </c>
      <c r="E20" s="674">
        <v>1175.36</v>
      </c>
      <c r="F20" s="674">
        <v>587.6</v>
      </c>
    </row>
    <row r="21" spans="1:6" ht="15">
      <c r="A21" s="13" t="s">
        <v>1353</v>
      </c>
      <c r="B21" s="13" t="s">
        <v>1354</v>
      </c>
      <c r="C21" s="82" t="s">
        <v>1352</v>
      </c>
      <c r="D21" s="674">
        <v>515.2</v>
      </c>
      <c r="E21" s="674">
        <v>1075.26</v>
      </c>
      <c r="F21" s="674">
        <v>537.66</v>
      </c>
    </row>
    <row r="22" spans="1:6" ht="15">
      <c r="A22" s="13" t="s">
        <v>1355</v>
      </c>
      <c r="B22" s="13" t="s">
        <v>1356</v>
      </c>
      <c r="C22" s="82" t="s">
        <v>1357</v>
      </c>
      <c r="D22" s="674">
        <v>166.75</v>
      </c>
      <c r="E22" s="674">
        <v>319.93</v>
      </c>
      <c r="F22" s="674">
        <v>146.51</v>
      </c>
    </row>
    <row r="23" spans="1:6" ht="15">
      <c r="A23" s="13" t="s">
        <v>1358</v>
      </c>
      <c r="B23" s="13" t="s">
        <v>1359</v>
      </c>
      <c r="C23" s="82" t="s">
        <v>1360</v>
      </c>
      <c r="D23" s="674">
        <v>101.12</v>
      </c>
      <c r="E23" s="674">
        <v>151.63</v>
      </c>
      <c r="F23" s="674">
        <v>47.35</v>
      </c>
    </row>
    <row r="24" spans="1:6" ht="15">
      <c r="A24" s="13" t="s">
        <v>1361</v>
      </c>
      <c r="B24" s="13" t="s">
        <v>1362</v>
      </c>
      <c r="C24" s="82" t="s">
        <v>1363</v>
      </c>
      <c r="D24" s="674">
        <v>565.13</v>
      </c>
      <c r="E24" s="674">
        <v>875.2</v>
      </c>
      <c r="F24" s="674">
        <v>291.84</v>
      </c>
    </row>
    <row r="25" spans="1:6" ht="15">
      <c r="A25" s="13" t="s">
        <v>1364</v>
      </c>
      <c r="B25" s="13" t="s">
        <v>1365</v>
      </c>
      <c r="C25" s="82" t="s">
        <v>1363</v>
      </c>
      <c r="D25" s="674">
        <v>130.82</v>
      </c>
      <c r="E25" s="674">
        <v>202.53</v>
      </c>
      <c r="F25" s="674">
        <v>67.49</v>
      </c>
    </row>
    <row r="26" spans="1:6" ht="15">
      <c r="A26" s="13" t="s">
        <v>1366</v>
      </c>
      <c r="B26" s="13" t="s">
        <v>1367</v>
      </c>
      <c r="C26" s="82" t="s">
        <v>1363</v>
      </c>
      <c r="D26" s="674">
        <v>130.82</v>
      </c>
      <c r="E26" s="674">
        <v>202.53</v>
      </c>
      <c r="F26" s="674">
        <v>67.49</v>
      </c>
    </row>
    <row r="27" spans="1:6" ht="15">
      <c r="A27" s="13" t="s">
        <v>1368</v>
      </c>
      <c r="B27" s="13" t="s">
        <v>1369</v>
      </c>
      <c r="C27" s="82" t="s">
        <v>1370</v>
      </c>
      <c r="D27" s="674">
        <v>525.35</v>
      </c>
      <c r="E27" s="674">
        <v>720.36</v>
      </c>
      <c r="F27" s="674">
        <v>180</v>
      </c>
    </row>
    <row r="28" spans="1:6" ht="15">
      <c r="A28" s="13" t="s">
        <v>1371</v>
      </c>
      <c r="B28" s="13" t="s">
        <v>1372</v>
      </c>
      <c r="C28" s="82" t="s">
        <v>1370</v>
      </c>
      <c r="D28" s="674">
        <v>276.85</v>
      </c>
      <c r="E28" s="674">
        <v>379.7</v>
      </c>
      <c r="F28" s="674">
        <v>94.94</v>
      </c>
    </row>
    <row r="29" spans="1:6" ht="15">
      <c r="A29" s="13" t="s">
        <v>1373</v>
      </c>
      <c r="B29" s="13" t="s">
        <v>1374</v>
      </c>
      <c r="C29" s="82" t="s">
        <v>1370</v>
      </c>
      <c r="D29" s="674">
        <v>274.75</v>
      </c>
      <c r="E29" s="674">
        <v>376.92</v>
      </c>
      <c r="F29" s="674">
        <v>94.32</v>
      </c>
    </row>
    <row r="30" spans="1:6" ht="15">
      <c r="A30" s="13" t="s">
        <v>1375</v>
      </c>
      <c r="B30" s="13" t="s">
        <v>1376</v>
      </c>
      <c r="C30" s="82" t="s">
        <v>1377</v>
      </c>
      <c r="D30" s="674">
        <v>191.84</v>
      </c>
      <c r="E30" s="674">
        <v>209.19</v>
      </c>
      <c r="F30" s="674">
        <v>12.99</v>
      </c>
    </row>
    <row r="31" spans="1:6" ht="15">
      <c r="A31" s="13" t="s">
        <v>1378</v>
      </c>
      <c r="B31" s="13" t="s">
        <v>1379</v>
      </c>
      <c r="C31" s="82" t="s">
        <v>1377</v>
      </c>
      <c r="D31" s="674">
        <v>191.84</v>
      </c>
      <c r="E31" s="674">
        <v>209.2</v>
      </c>
      <c r="F31" s="674">
        <v>13</v>
      </c>
    </row>
    <row r="32" spans="1:6" ht="15">
      <c r="A32" s="13" t="s">
        <v>1380</v>
      </c>
      <c r="B32" s="13" t="s">
        <v>1381</v>
      </c>
      <c r="C32" s="82" t="s">
        <v>1377</v>
      </c>
      <c r="D32" s="674">
        <v>94.6</v>
      </c>
      <c r="E32" s="674">
        <v>103.42</v>
      </c>
      <c r="F32" s="674">
        <v>6.67</v>
      </c>
    </row>
    <row r="33" spans="1:6" ht="15">
      <c r="A33" s="13" t="s">
        <v>1382</v>
      </c>
      <c r="B33" s="13" t="s">
        <v>1383</v>
      </c>
      <c r="C33" s="82" t="s">
        <v>1384</v>
      </c>
      <c r="D33" s="674">
        <v>0.96</v>
      </c>
      <c r="E33" s="674">
        <v>1</v>
      </c>
      <c r="F33" s="674">
        <v>0.02</v>
      </c>
    </row>
    <row r="34" spans="1:6" ht="15">
      <c r="A34" s="13" t="s">
        <v>1385</v>
      </c>
      <c r="B34" s="13" t="s">
        <v>1386</v>
      </c>
      <c r="C34" s="82" t="s">
        <v>1384</v>
      </c>
      <c r="D34" s="674">
        <v>126.2</v>
      </c>
      <c r="E34" s="674">
        <v>126.2</v>
      </c>
      <c r="F34" s="674">
        <v>0</v>
      </c>
    </row>
    <row r="35" spans="1:6" ht="15">
      <c r="A35" s="13" t="s">
        <v>1387</v>
      </c>
      <c r="B35" s="13" t="s">
        <v>1225</v>
      </c>
      <c r="C35" s="82" t="s">
        <v>1388</v>
      </c>
      <c r="D35" s="674">
        <v>1615.81</v>
      </c>
      <c r="E35" s="674">
        <v>1615.81</v>
      </c>
      <c r="F35" s="674">
        <v>0</v>
      </c>
    </row>
    <row r="36" spans="1:6" ht="15">
      <c r="A36" s="13" t="s">
        <v>1389</v>
      </c>
      <c r="B36" s="13" t="s">
        <v>1390</v>
      </c>
      <c r="C36" s="82" t="s">
        <v>1391</v>
      </c>
      <c r="D36" s="674">
        <v>390.12</v>
      </c>
      <c r="E36" s="674">
        <v>390.12</v>
      </c>
      <c r="F36" s="674">
        <v>0</v>
      </c>
    </row>
    <row r="37" spans="1:6" ht="15">
      <c r="A37" s="13" t="s">
        <v>1392</v>
      </c>
      <c r="B37" s="13" t="s">
        <v>1393</v>
      </c>
      <c r="C37" s="82" t="s">
        <v>1394</v>
      </c>
      <c r="D37" s="674">
        <v>1287.71</v>
      </c>
      <c r="E37" s="674">
        <v>1287.71</v>
      </c>
      <c r="F37" s="674">
        <v>0</v>
      </c>
    </row>
    <row r="38" spans="1:6" ht="15">
      <c r="A38" s="13" t="s">
        <v>1395</v>
      </c>
      <c r="B38" s="13" t="s">
        <v>1396</v>
      </c>
      <c r="C38" s="82" t="s">
        <v>1397</v>
      </c>
      <c r="D38" s="674">
        <v>401.3</v>
      </c>
      <c r="E38" s="674">
        <v>401.3</v>
      </c>
      <c r="F38" s="674">
        <v>0</v>
      </c>
    </row>
    <row r="39" spans="1:6" ht="15">
      <c r="A39" s="13" t="s">
        <v>1398</v>
      </c>
      <c r="B39" s="13" t="s">
        <v>1399</v>
      </c>
      <c r="C39" s="82" t="s">
        <v>1400</v>
      </c>
      <c r="D39" s="674">
        <v>1407.18</v>
      </c>
      <c r="E39" s="674">
        <v>1407.18</v>
      </c>
      <c r="F39" s="674">
        <v>0</v>
      </c>
    </row>
    <row r="40" spans="1:6" ht="15">
      <c r="A40" s="13" t="s">
        <v>1401</v>
      </c>
      <c r="B40" s="13" t="s">
        <v>1402</v>
      </c>
      <c r="C40" s="82" t="s">
        <v>1403</v>
      </c>
      <c r="D40" s="674">
        <v>2964.67</v>
      </c>
      <c r="E40" s="674">
        <v>2964.67</v>
      </c>
      <c r="F40" s="674">
        <v>0</v>
      </c>
    </row>
    <row r="41" spans="1:6" ht="15">
      <c r="A41" s="13" t="s">
        <v>1404</v>
      </c>
      <c r="B41" s="13" t="s">
        <v>1405</v>
      </c>
      <c r="C41" s="82" t="s">
        <v>1403</v>
      </c>
      <c r="D41" s="674">
        <v>5432.98</v>
      </c>
      <c r="E41" s="674">
        <v>5432.98</v>
      </c>
      <c r="F41" s="674">
        <v>0</v>
      </c>
    </row>
    <row r="42" spans="1:6" ht="15">
      <c r="A42" s="13" t="s">
        <v>1406</v>
      </c>
      <c r="B42" s="13" t="s">
        <v>1407</v>
      </c>
      <c r="C42" s="82" t="s">
        <v>1408</v>
      </c>
      <c r="D42" s="674">
        <v>442.7</v>
      </c>
      <c r="E42" s="674">
        <v>442.7</v>
      </c>
      <c r="F42" s="674">
        <v>0</v>
      </c>
    </row>
    <row r="43" spans="1:6" ht="15">
      <c r="A43" s="13" t="s">
        <v>1409</v>
      </c>
      <c r="B43" s="13" t="s">
        <v>1410</v>
      </c>
      <c r="C43" s="82" t="s">
        <v>1408</v>
      </c>
      <c r="D43" s="674">
        <v>593.9</v>
      </c>
      <c r="E43" s="674">
        <v>593.9</v>
      </c>
      <c r="F43" s="674">
        <v>0</v>
      </c>
    </row>
    <row r="44" spans="1:6" ht="15">
      <c r="A44" s="13" t="s">
        <v>1411</v>
      </c>
      <c r="B44" s="13" t="s">
        <v>1225</v>
      </c>
      <c r="C44" s="82" t="s">
        <v>1408</v>
      </c>
      <c r="D44" s="674">
        <v>1751.38</v>
      </c>
      <c r="E44" s="674">
        <v>1751.38</v>
      </c>
      <c r="F44" s="674">
        <v>0</v>
      </c>
    </row>
    <row r="45" spans="1:6" ht="15">
      <c r="A45" s="13" t="s">
        <v>1412</v>
      </c>
      <c r="B45" s="13" t="s">
        <v>1413</v>
      </c>
      <c r="C45" s="82" t="s">
        <v>1408</v>
      </c>
      <c r="D45" s="674">
        <v>358.7</v>
      </c>
      <c r="E45" s="674">
        <v>358.7</v>
      </c>
      <c r="F45" s="674">
        <v>0</v>
      </c>
    </row>
    <row r="46" spans="1:6" ht="15">
      <c r="A46" s="13" t="s">
        <v>1414</v>
      </c>
      <c r="B46" s="13" t="s">
        <v>1415</v>
      </c>
      <c r="C46" s="82" t="s">
        <v>1416</v>
      </c>
      <c r="D46" s="674">
        <v>167.3</v>
      </c>
      <c r="E46" s="674">
        <v>167.3</v>
      </c>
      <c r="F46" s="674">
        <v>0</v>
      </c>
    </row>
    <row r="47" spans="1:6" ht="15">
      <c r="A47" s="13" t="s">
        <v>1417</v>
      </c>
      <c r="B47" s="13" t="s">
        <v>1418</v>
      </c>
      <c r="C47" s="82" t="s">
        <v>1419</v>
      </c>
      <c r="D47" s="674">
        <v>4299.2</v>
      </c>
      <c r="E47" s="674">
        <v>4299.2</v>
      </c>
      <c r="F47" s="674">
        <v>0</v>
      </c>
    </row>
    <row r="48" spans="1:6" ht="15">
      <c r="A48" s="13" t="s">
        <v>1420</v>
      </c>
      <c r="B48" s="13" t="s">
        <v>1421</v>
      </c>
      <c r="C48" s="82" t="s">
        <v>1422</v>
      </c>
      <c r="D48" s="674">
        <v>164</v>
      </c>
      <c r="E48" s="674">
        <v>164</v>
      </c>
      <c r="F48" s="674">
        <v>0</v>
      </c>
    </row>
    <row r="49" spans="1:6" ht="15">
      <c r="A49" s="13" t="s">
        <v>0</v>
      </c>
      <c r="B49" s="13" t="s">
        <v>1</v>
      </c>
      <c r="C49" s="82" t="s">
        <v>2</v>
      </c>
      <c r="D49" s="674">
        <v>14364.73</v>
      </c>
      <c r="E49" s="674">
        <v>17023.98</v>
      </c>
      <c r="F49" s="674">
        <v>2304.58</v>
      </c>
    </row>
    <row r="50" spans="1:6" ht="15">
      <c r="A50" s="13" t="s">
        <v>3</v>
      </c>
      <c r="B50" s="13" t="s">
        <v>4</v>
      </c>
      <c r="C50" s="82" t="s">
        <v>5</v>
      </c>
      <c r="D50" s="674">
        <v>328.8</v>
      </c>
      <c r="E50" s="674">
        <v>328.8</v>
      </c>
      <c r="F50" s="674">
        <v>0</v>
      </c>
    </row>
    <row r="51" spans="1:6" ht="15">
      <c r="A51" s="13" t="s">
        <v>6</v>
      </c>
      <c r="B51" s="13" t="s">
        <v>7</v>
      </c>
      <c r="C51" s="82" t="s">
        <v>8</v>
      </c>
      <c r="D51" s="674">
        <v>286.7</v>
      </c>
      <c r="E51" s="674">
        <v>286.7</v>
      </c>
      <c r="F51" s="674">
        <v>0</v>
      </c>
    </row>
    <row r="52" spans="1:6" s="80" customFormat="1" ht="15">
      <c r="A52" s="480"/>
      <c r="B52" s="700" t="s">
        <v>224</v>
      </c>
      <c r="C52" s="498"/>
      <c r="D52" s="701">
        <f>SUM(D7:D51)</f>
        <v>62655.419999999984</v>
      </c>
      <c r="E52" s="701">
        <f>SUM(E7:E51)</f>
        <v>92303.70999999998</v>
      </c>
      <c r="F52" s="701">
        <f>SUM(F7:F51)</f>
        <v>27506.509999999995</v>
      </c>
    </row>
    <row r="55" spans="1:6" ht="15">
      <c r="A55" s="672" t="s">
        <v>9</v>
      </c>
      <c r="B55" s="672" t="s">
        <v>1315</v>
      </c>
      <c r="C55" s="672" t="s">
        <v>1316</v>
      </c>
      <c r="D55" s="673" t="s">
        <v>105</v>
      </c>
      <c r="E55" s="673" t="s">
        <v>106</v>
      </c>
      <c r="F55" s="673" t="s">
        <v>107</v>
      </c>
    </row>
    <row r="56" spans="1:6" ht="15">
      <c r="A56" s="13" t="s">
        <v>10</v>
      </c>
      <c r="B56" s="13" t="s">
        <v>11</v>
      </c>
      <c r="C56" s="82" t="s">
        <v>1319</v>
      </c>
      <c r="D56" s="674">
        <v>0</v>
      </c>
      <c r="E56" s="674">
        <v>210.55</v>
      </c>
      <c r="F56" s="674">
        <v>210.55</v>
      </c>
    </row>
    <row r="57" spans="1:6" ht="15">
      <c r="A57" s="13" t="s">
        <v>12</v>
      </c>
      <c r="B57" s="13" t="s">
        <v>13</v>
      </c>
      <c r="C57" s="82" t="s">
        <v>1319</v>
      </c>
      <c r="D57" s="674">
        <v>0</v>
      </c>
      <c r="E57" s="674">
        <v>529.95</v>
      </c>
      <c r="F57" s="674">
        <v>529.95</v>
      </c>
    </row>
    <row r="58" spans="1:6" ht="15">
      <c r="A58" s="13" t="s">
        <v>14</v>
      </c>
      <c r="B58" s="13" t="s">
        <v>15</v>
      </c>
      <c r="C58" s="82" t="s">
        <v>16</v>
      </c>
      <c r="D58" s="674">
        <v>0</v>
      </c>
      <c r="E58" s="674">
        <v>222.25</v>
      </c>
      <c r="F58" s="674">
        <v>222.25</v>
      </c>
    </row>
    <row r="59" spans="1:6" ht="15">
      <c r="A59" s="13" t="s">
        <v>17</v>
      </c>
      <c r="B59" s="13" t="s">
        <v>18</v>
      </c>
      <c r="C59" s="82" t="s">
        <v>16</v>
      </c>
      <c r="D59" s="674">
        <v>0</v>
      </c>
      <c r="E59" s="674">
        <v>222.25</v>
      </c>
      <c r="F59" s="674">
        <v>222.25</v>
      </c>
    </row>
    <row r="60" spans="1:6" ht="15">
      <c r="A60" s="13" t="s">
        <v>19</v>
      </c>
      <c r="B60" s="13" t="s">
        <v>20</v>
      </c>
      <c r="C60" s="82" t="s">
        <v>16</v>
      </c>
      <c r="D60" s="674">
        <v>0</v>
      </c>
      <c r="E60" s="674">
        <v>459.8</v>
      </c>
      <c r="F60" s="674">
        <v>459.8</v>
      </c>
    </row>
    <row r="61" spans="1:6" ht="15">
      <c r="A61" s="13" t="s">
        <v>21</v>
      </c>
      <c r="B61" s="13" t="s">
        <v>22</v>
      </c>
      <c r="C61" s="82" t="s">
        <v>16</v>
      </c>
      <c r="D61" s="674">
        <v>0</v>
      </c>
      <c r="E61" s="674">
        <v>459.8</v>
      </c>
      <c r="F61" s="674">
        <v>459.8</v>
      </c>
    </row>
    <row r="62" spans="1:6" ht="15">
      <c r="A62" s="13" t="s">
        <v>23</v>
      </c>
      <c r="B62" s="13" t="s">
        <v>24</v>
      </c>
      <c r="C62" s="82" t="s">
        <v>16</v>
      </c>
      <c r="D62" s="674">
        <v>0</v>
      </c>
      <c r="E62" s="674">
        <v>459.8</v>
      </c>
      <c r="F62" s="674">
        <v>459.8</v>
      </c>
    </row>
    <row r="63" spans="1:6" ht="15">
      <c r="A63" s="13" t="s">
        <v>25</v>
      </c>
      <c r="B63" s="13" t="s">
        <v>26</v>
      </c>
      <c r="C63" s="82" t="s">
        <v>16</v>
      </c>
      <c r="D63" s="674">
        <v>0</v>
      </c>
      <c r="E63" s="674">
        <v>459.8</v>
      </c>
      <c r="F63" s="674">
        <v>459.8</v>
      </c>
    </row>
    <row r="64" spans="1:6" ht="15">
      <c r="A64" s="13" t="s">
        <v>27</v>
      </c>
      <c r="B64" s="13" t="s">
        <v>28</v>
      </c>
      <c r="C64" s="82" t="s">
        <v>29</v>
      </c>
      <c r="D64" s="674">
        <v>174.6</v>
      </c>
      <c r="E64" s="674">
        <v>465.48</v>
      </c>
      <c r="F64" s="674">
        <v>271.48</v>
      </c>
    </row>
    <row r="65" spans="1:6" ht="15">
      <c r="A65" s="13" t="s">
        <v>30</v>
      </c>
      <c r="B65" s="13" t="s">
        <v>31</v>
      </c>
      <c r="C65" s="82" t="s">
        <v>29</v>
      </c>
      <c r="D65" s="674">
        <v>174.6</v>
      </c>
      <c r="E65" s="674">
        <v>465.48</v>
      </c>
      <c r="F65" s="674">
        <v>271.48</v>
      </c>
    </row>
    <row r="66" spans="1:6" ht="15">
      <c r="A66" s="13" t="s">
        <v>32</v>
      </c>
      <c r="B66" s="13" t="s">
        <v>33</v>
      </c>
      <c r="C66" s="82" t="s">
        <v>29</v>
      </c>
      <c r="D66" s="674">
        <v>174.6</v>
      </c>
      <c r="E66" s="674">
        <v>465.48</v>
      </c>
      <c r="F66" s="674">
        <v>271.48</v>
      </c>
    </row>
    <row r="67" spans="1:6" ht="15">
      <c r="A67" s="13" t="s">
        <v>34</v>
      </c>
      <c r="B67" s="13" t="s">
        <v>35</v>
      </c>
      <c r="C67" s="82" t="s">
        <v>36</v>
      </c>
      <c r="D67" s="674">
        <v>53.86</v>
      </c>
      <c r="E67" s="674">
        <v>646.32</v>
      </c>
      <c r="F67" s="674">
        <v>565.53</v>
      </c>
    </row>
    <row r="68" spans="1:6" ht="15">
      <c r="A68" s="13" t="s">
        <v>37</v>
      </c>
      <c r="B68" s="13" t="s">
        <v>38</v>
      </c>
      <c r="C68" s="82" t="s">
        <v>29</v>
      </c>
      <c r="D68" s="674">
        <v>55.44</v>
      </c>
      <c r="E68" s="674">
        <v>147.74</v>
      </c>
      <c r="F68" s="674">
        <v>86.14</v>
      </c>
    </row>
    <row r="69" spans="1:6" ht="15">
      <c r="A69" s="13" t="s">
        <v>39</v>
      </c>
      <c r="B69" s="13" t="s">
        <v>40</v>
      </c>
      <c r="C69" s="82" t="s">
        <v>1333</v>
      </c>
      <c r="D69" s="674">
        <v>107.77</v>
      </c>
      <c r="E69" s="674">
        <v>198.88</v>
      </c>
      <c r="F69" s="674">
        <v>82.82</v>
      </c>
    </row>
    <row r="70" spans="1:6" ht="15">
      <c r="A70" s="713" t="s">
        <v>41</v>
      </c>
      <c r="B70" s="713" t="s">
        <v>42</v>
      </c>
      <c r="C70" s="714" t="s">
        <v>1333</v>
      </c>
      <c r="D70" s="715">
        <v>440.96</v>
      </c>
      <c r="E70" s="715">
        <v>813.97</v>
      </c>
      <c r="F70" s="715">
        <v>339.09</v>
      </c>
    </row>
    <row r="71" spans="1:6" ht="15">
      <c r="A71" s="713" t="s">
        <v>43</v>
      </c>
      <c r="B71" s="713" t="s">
        <v>44</v>
      </c>
      <c r="C71" s="714" t="s">
        <v>1333</v>
      </c>
      <c r="D71" s="715">
        <v>440.96</v>
      </c>
      <c r="E71" s="715">
        <v>813.96</v>
      </c>
      <c r="F71" s="715">
        <v>339.08</v>
      </c>
    </row>
    <row r="72" spans="1:6" ht="15">
      <c r="A72" s="713" t="s">
        <v>45</v>
      </c>
      <c r="B72" s="713" t="s">
        <v>46</v>
      </c>
      <c r="C72" s="714" t="s">
        <v>1333</v>
      </c>
      <c r="D72" s="715">
        <v>440.96</v>
      </c>
      <c r="E72" s="715">
        <v>813.96</v>
      </c>
      <c r="F72" s="715">
        <v>339.08</v>
      </c>
    </row>
    <row r="73" spans="1:6" ht="15">
      <c r="A73" s="713" t="s">
        <v>47</v>
      </c>
      <c r="B73" s="713" t="s">
        <v>42</v>
      </c>
      <c r="C73" s="714" t="s">
        <v>1333</v>
      </c>
      <c r="D73" s="715">
        <v>440.96</v>
      </c>
      <c r="E73" s="715">
        <v>813.96</v>
      </c>
      <c r="F73" s="715">
        <v>339.08</v>
      </c>
    </row>
    <row r="74" spans="1:6" ht="15">
      <c r="A74" s="13" t="s">
        <v>48</v>
      </c>
      <c r="B74" s="13" t="s">
        <v>49</v>
      </c>
      <c r="C74" s="82" t="s">
        <v>1341</v>
      </c>
      <c r="D74" s="674">
        <v>356.63</v>
      </c>
      <c r="E74" s="674">
        <v>450.42</v>
      </c>
      <c r="F74" s="674">
        <v>75.02</v>
      </c>
    </row>
    <row r="75" spans="1:6" ht="15">
      <c r="A75" s="713" t="s">
        <v>50</v>
      </c>
      <c r="B75" s="713" t="s">
        <v>51</v>
      </c>
      <c r="C75" s="714" t="s">
        <v>1341</v>
      </c>
      <c r="D75" s="715">
        <v>489.06</v>
      </c>
      <c r="E75" s="715">
        <v>617.79</v>
      </c>
      <c r="F75" s="715">
        <v>102.99</v>
      </c>
    </row>
    <row r="76" spans="1:6" ht="15">
      <c r="A76" s="713" t="s">
        <v>52</v>
      </c>
      <c r="B76" s="713" t="s">
        <v>53</v>
      </c>
      <c r="C76" s="714" t="s">
        <v>1341</v>
      </c>
      <c r="D76" s="715">
        <v>489.06</v>
      </c>
      <c r="E76" s="715">
        <v>617.77</v>
      </c>
      <c r="F76" s="715">
        <v>102.97</v>
      </c>
    </row>
    <row r="77" spans="1:6" ht="15">
      <c r="A77" s="713" t="s">
        <v>54</v>
      </c>
      <c r="B77" s="713" t="s">
        <v>55</v>
      </c>
      <c r="C77" s="714" t="s">
        <v>1341</v>
      </c>
      <c r="D77" s="715">
        <v>489.06</v>
      </c>
      <c r="E77" s="715">
        <v>617.79</v>
      </c>
      <c r="F77" s="715">
        <v>102.99</v>
      </c>
    </row>
    <row r="78" spans="1:6" ht="15">
      <c r="A78" s="713" t="s">
        <v>56</v>
      </c>
      <c r="B78" s="713" t="s">
        <v>57</v>
      </c>
      <c r="C78" s="714" t="s">
        <v>1341</v>
      </c>
      <c r="D78" s="715">
        <v>489.06</v>
      </c>
      <c r="E78" s="715">
        <v>617.79</v>
      </c>
      <c r="F78" s="715">
        <v>102.99</v>
      </c>
    </row>
    <row r="79" spans="1:6" ht="15">
      <c r="A79" s="713" t="s">
        <v>58</v>
      </c>
      <c r="B79" s="713" t="s">
        <v>59</v>
      </c>
      <c r="C79" s="714" t="s">
        <v>1341</v>
      </c>
      <c r="D79" s="715">
        <v>489.06</v>
      </c>
      <c r="E79" s="715">
        <v>617.79</v>
      </c>
      <c r="F79" s="715">
        <v>102.99</v>
      </c>
    </row>
    <row r="80" spans="1:6" ht="15">
      <c r="A80" s="713" t="s">
        <v>60</v>
      </c>
      <c r="B80" s="713" t="s">
        <v>61</v>
      </c>
      <c r="C80" s="714" t="s">
        <v>1341</v>
      </c>
      <c r="D80" s="715">
        <v>489.06</v>
      </c>
      <c r="E80" s="715">
        <v>617.79</v>
      </c>
      <c r="F80" s="715">
        <v>102.99</v>
      </c>
    </row>
    <row r="81" spans="1:6" ht="15">
      <c r="A81" s="713" t="s">
        <v>62</v>
      </c>
      <c r="B81" s="713" t="s">
        <v>63</v>
      </c>
      <c r="C81" s="714" t="s">
        <v>1341</v>
      </c>
      <c r="D81" s="715">
        <v>489.06</v>
      </c>
      <c r="E81" s="715">
        <v>617.79</v>
      </c>
      <c r="F81" s="715">
        <v>102.99</v>
      </c>
    </row>
    <row r="82" spans="1:6" ht="15">
      <c r="A82" s="713" t="s">
        <v>64</v>
      </c>
      <c r="B82" s="713" t="s">
        <v>65</v>
      </c>
      <c r="C82" s="714" t="s">
        <v>1341</v>
      </c>
      <c r="D82" s="715">
        <v>489.06</v>
      </c>
      <c r="E82" s="715">
        <v>617.79</v>
      </c>
      <c r="F82" s="715">
        <v>102.99</v>
      </c>
    </row>
    <row r="83" spans="1:6" ht="15">
      <c r="A83" s="713" t="s">
        <v>66</v>
      </c>
      <c r="B83" s="713" t="s">
        <v>67</v>
      </c>
      <c r="C83" s="714" t="s">
        <v>1341</v>
      </c>
      <c r="D83" s="715">
        <v>489.06</v>
      </c>
      <c r="E83" s="715">
        <v>617.79</v>
      </c>
      <c r="F83" s="715">
        <v>102.99</v>
      </c>
    </row>
    <row r="84" spans="1:6" ht="15">
      <c r="A84" s="713" t="s">
        <v>68</v>
      </c>
      <c r="B84" s="713" t="s">
        <v>69</v>
      </c>
      <c r="C84" s="714" t="s">
        <v>1341</v>
      </c>
      <c r="D84" s="715">
        <v>489.06</v>
      </c>
      <c r="E84" s="715">
        <v>617.79</v>
      </c>
      <c r="F84" s="715">
        <v>102.99</v>
      </c>
    </row>
    <row r="85" spans="1:6" ht="15">
      <c r="A85" s="713" t="s">
        <v>70</v>
      </c>
      <c r="B85" s="713" t="s">
        <v>71</v>
      </c>
      <c r="C85" s="714" t="s">
        <v>1341</v>
      </c>
      <c r="D85" s="715">
        <v>489.06</v>
      </c>
      <c r="E85" s="715">
        <v>617.79</v>
      </c>
      <c r="F85" s="715">
        <v>102.99</v>
      </c>
    </row>
    <row r="86" spans="1:6" ht="15">
      <c r="A86" s="713" t="s">
        <v>72</v>
      </c>
      <c r="B86" s="713" t="s">
        <v>73</v>
      </c>
      <c r="C86" s="714" t="s">
        <v>1341</v>
      </c>
      <c r="D86" s="715">
        <v>489.06</v>
      </c>
      <c r="E86" s="715">
        <v>617.79</v>
      </c>
      <c r="F86" s="715">
        <v>102.99</v>
      </c>
    </row>
    <row r="87" spans="1:6" ht="15">
      <c r="A87" s="713" t="s">
        <v>74</v>
      </c>
      <c r="B87" s="713" t="s">
        <v>75</v>
      </c>
      <c r="C87" s="714" t="s">
        <v>1341</v>
      </c>
      <c r="D87" s="715">
        <v>489.06</v>
      </c>
      <c r="E87" s="715">
        <v>617.79</v>
      </c>
      <c r="F87" s="715">
        <v>102.99</v>
      </c>
    </row>
    <row r="88" spans="1:6" ht="15">
      <c r="A88" s="713" t="s">
        <v>76</v>
      </c>
      <c r="B88" s="713" t="s">
        <v>77</v>
      </c>
      <c r="C88" s="714" t="s">
        <v>1341</v>
      </c>
      <c r="D88" s="715">
        <v>489.06</v>
      </c>
      <c r="E88" s="715">
        <v>617.79</v>
      </c>
      <c r="F88" s="715">
        <v>102.99</v>
      </c>
    </row>
    <row r="89" spans="1:6" ht="15">
      <c r="A89" s="713" t="s">
        <v>78</v>
      </c>
      <c r="B89" s="713" t="s">
        <v>79</v>
      </c>
      <c r="C89" s="714" t="s">
        <v>1341</v>
      </c>
      <c r="D89" s="715">
        <v>489.06</v>
      </c>
      <c r="E89" s="715">
        <v>617.79</v>
      </c>
      <c r="F89" s="715">
        <v>102.99</v>
      </c>
    </row>
    <row r="90" spans="1:6" ht="15">
      <c r="A90" s="713" t="s">
        <v>80</v>
      </c>
      <c r="B90" s="713" t="s">
        <v>81</v>
      </c>
      <c r="C90" s="714" t="s">
        <v>1341</v>
      </c>
      <c r="D90" s="715">
        <v>489.06</v>
      </c>
      <c r="E90" s="715">
        <v>617.79</v>
      </c>
      <c r="F90" s="715">
        <v>102.99</v>
      </c>
    </row>
    <row r="91" spans="1:6" ht="15">
      <c r="A91" s="713" t="s">
        <v>82</v>
      </c>
      <c r="B91" s="713" t="s">
        <v>83</v>
      </c>
      <c r="C91" s="714" t="s">
        <v>1341</v>
      </c>
      <c r="D91" s="715">
        <v>489.06</v>
      </c>
      <c r="E91" s="715">
        <v>617.79</v>
      </c>
      <c r="F91" s="715">
        <v>102.99</v>
      </c>
    </row>
    <row r="92" spans="1:6" ht="15">
      <c r="A92" s="713" t="s">
        <v>84</v>
      </c>
      <c r="B92" s="713" t="s">
        <v>85</v>
      </c>
      <c r="C92" s="714" t="s">
        <v>1341</v>
      </c>
      <c r="D92" s="715">
        <v>489.06</v>
      </c>
      <c r="E92" s="715">
        <v>617.79</v>
      </c>
      <c r="F92" s="715">
        <v>102.99</v>
      </c>
    </row>
    <row r="93" spans="1:6" ht="15">
      <c r="A93" s="713" t="s">
        <v>86</v>
      </c>
      <c r="B93" s="713" t="s">
        <v>87</v>
      </c>
      <c r="C93" s="714" t="s">
        <v>1341</v>
      </c>
      <c r="D93" s="715">
        <v>489.06</v>
      </c>
      <c r="E93" s="715">
        <v>617.79</v>
      </c>
      <c r="F93" s="715">
        <v>102.99</v>
      </c>
    </row>
    <row r="94" spans="1:6" ht="15">
      <c r="A94" s="713" t="s">
        <v>88</v>
      </c>
      <c r="B94" s="713" t="s">
        <v>89</v>
      </c>
      <c r="C94" s="714" t="s">
        <v>1341</v>
      </c>
      <c r="D94" s="715">
        <v>489.06</v>
      </c>
      <c r="E94" s="715">
        <v>617.79</v>
      </c>
      <c r="F94" s="715">
        <v>102.99</v>
      </c>
    </row>
    <row r="95" spans="1:6" ht="15">
      <c r="A95" s="713" t="s">
        <v>90</v>
      </c>
      <c r="B95" s="713" t="s">
        <v>91</v>
      </c>
      <c r="C95" s="714" t="s">
        <v>1341</v>
      </c>
      <c r="D95" s="715">
        <v>489.06</v>
      </c>
      <c r="E95" s="715">
        <v>617.79</v>
      </c>
      <c r="F95" s="715">
        <v>102.99</v>
      </c>
    </row>
    <row r="96" spans="1:6" ht="15">
      <c r="A96" s="713" t="s">
        <v>92</v>
      </c>
      <c r="B96" s="713" t="s">
        <v>93</v>
      </c>
      <c r="C96" s="714" t="s">
        <v>1341</v>
      </c>
      <c r="D96" s="715">
        <v>489.06</v>
      </c>
      <c r="E96" s="715">
        <v>617.79</v>
      </c>
      <c r="F96" s="715">
        <v>102.99</v>
      </c>
    </row>
    <row r="97" spans="1:6" ht="15">
      <c r="A97" s="713" t="s">
        <v>94</v>
      </c>
      <c r="B97" s="713" t="s">
        <v>95</v>
      </c>
      <c r="C97" s="714" t="s">
        <v>1341</v>
      </c>
      <c r="D97" s="715">
        <v>489.06</v>
      </c>
      <c r="E97" s="715">
        <v>617.79</v>
      </c>
      <c r="F97" s="715">
        <v>102.99</v>
      </c>
    </row>
    <row r="98" spans="1:6" ht="15">
      <c r="A98" s="713" t="s">
        <v>96</v>
      </c>
      <c r="B98" s="713" t="s">
        <v>97</v>
      </c>
      <c r="C98" s="714" t="s">
        <v>1341</v>
      </c>
      <c r="D98" s="715">
        <v>489.06</v>
      </c>
      <c r="E98" s="715">
        <v>617.79</v>
      </c>
      <c r="F98" s="715">
        <v>102.99</v>
      </c>
    </row>
    <row r="99" spans="1:6" ht="15">
      <c r="A99" s="713" t="s">
        <v>98</v>
      </c>
      <c r="B99" s="713" t="s">
        <v>99</v>
      </c>
      <c r="C99" s="714" t="s">
        <v>1341</v>
      </c>
      <c r="D99" s="715">
        <v>489.06</v>
      </c>
      <c r="E99" s="715">
        <v>617.79</v>
      </c>
      <c r="F99" s="715">
        <v>102.99</v>
      </c>
    </row>
    <row r="100" spans="1:6" ht="15">
      <c r="A100" s="13" t="s">
        <v>100</v>
      </c>
      <c r="B100" s="13" t="s">
        <v>101</v>
      </c>
      <c r="C100" s="82" t="s">
        <v>1352</v>
      </c>
      <c r="D100" s="674">
        <v>373.29</v>
      </c>
      <c r="E100" s="674">
        <v>389.5</v>
      </c>
      <c r="F100" s="674">
        <v>0</v>
      </c>
    </row>
    <row r="101" spans="1:6" ht="15">
      <c r="A101" s="13" t="s">
        <v>102</v>
      </c>
      <c r="B101" s="13" t="s">
        <v>103</v>
      </c>
      <c r="C101" s="82" t="s">
        <v>104</v>
      </c>
      <c r="D101" s="674">
        <v>488.84</v>
      </c>
      <c r="E101" s="674">
        <v>533.27</v>
      </c>
      <c r="F101" s="674">
        <v>22.21</v>
      </c>
    </row>
    <row r="102" spans="1:6" s="80" customFormat="1" ht="15">
      <c r="A102" s="480"/>
      <c r="B102" s="700" t="s">
        <v>224</v>
      </c>
      <c r="C102" s="498"/>
      <c r="D102" s="701">
        <f>SUM(D56:D101)</f>
        <v>15949.969999999998</v>
      </c>
      <c r="E102" s="701">
        <f>SUM(E56:E101)</f>
        <v>25487.35000000002</v>
      </c>
      <c r="F102" s="701">
        <f>SUM(F56:F101)</f>
        <v>8601.419999999995</v>
      </c>
    </row>
    <row r="103" ht="15.75" thickBot="1"/>
    <row r="104" spans="1:6" ht="15.75" thickBot="1">
      <c r="A104" s="702"/>
      <c r="B104" s="703" t="s">
        <v>126</v>
      </c>
      <c r="C104" s="704"/>
      <c r="D104" s="704"/>
      <c r="E104" s="706">
        <f>E52+E102</f>
        <v>117791.06</v>
      </c>
      <c r="F104" s="705"/>
    </row>
    <row r="105" ht="15.75" thickBot="1"/>
    <row r="106" spans="1:6" ht="15.75" thickBot="1">
      <c r="A106" s="702"/>
      <c r="B106" s="703" t="s">
        <v>125</v>
      </c>
      <c r="C106" s="704"/>
      <c r="D106" s="704"/>
      <c r="E106" s="706">
        <f>SUM(E70:E99)-E74</f>
        <v>18700.580000000016</v>
      </c>
      <c r="F106" s="70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173" bestFit="1" customWidth="1"/>
    <col min="4" max="4" width="21.7109375" style="173" bestFit="1" customWidth="1"/>
    <col min="5" max="5" width="3.7109375" style="173" customWidth="1"/>
    <col min="6" max="6" width="19.57421875" style="173" bestFit="1" customWidth="1"/>
    <col min="7" max="7" width="15.28125" style="173" bestFit="1" customWidth="1"/>
    <col min="8" max="8" width="5.8515625" style="173" bestFit="1" customWidth="1"/>
    <col min="9" max="9" width="9.421875" style="173" bestFit="1" customWidth="1"/>
    <col min="10" max="10" width="3.421875" style="173" bestFit="1" customWidth="1"/>
    <col min="11" max="12" width="4.28125" style="173" bestFit="1" customWidth="1"/>
    <col min="13" max="13" width="3.7109375" style="173" bestFit="1" customWidth="1"/>
    <col min="14" max="14" width="10.7109375" style="173" customWidth="1"/>
    <col min="15" max="15" width="14.00390625" style="173" bestFit="1" customWidth="1"/>
    <col min="16" max="16" width="8.7109375" style="173" bestFit="1" customWidth="1"/>
    <col min="17" max="17" width="10.140625" style="173" bestFit="1" customWidth="1"/>
  </cols>
  <sheetData>
    <row r="1" ht="18.75">
      <c r="B1" s="357" t="s">
        <v>1009</v>
      </c>
    </row>
    <row r="2" ht="15.75" thickBot="1"/>
    <row r="3" spans="1:17" s="187" customFormat="1" ht="26.25" thickBot="1">
      <c r="A3" s="184" t="s">
        <v>322</v>
      </c>
      <c r="B3" s="185" t="s">
        <v>323</v>
      </c>
      <c r="C3" s="185" t="s">
        <v>324</v>
      </c>
      <c r="D3" s="185" t="s">
        <v>326</v>
      </c>
      <c r="E3" s="185" t="s">
        <v>327</v>
      </c>
      <c r="F3" s="185" t="s">
        <v>325</v>
      </c>
      <c r="G3" s="183" t="s">
        <v>740</v>
      </c>
      <c r="H3" s="185" t="s">
        <v>330</v>
      </c>
      <c r="I3" s="185" t="s">
        <v>331</v>
      </c>
      <c r="J3" s="185" t="s">
        <v>332</v>
      </c>
      <c r="K3" s="185" t="s">
        <v>333</v>
      </c>
      <c r="L3" s="185" t="s">
        <v>334</v>
      </c>
      <c r="M3" s="185" t="s">
        <v>335</v>
      </c>
      <c r="N3" s="185" t="s">
        <v>336</v>
      </c>
      <c r="O3" s="185" t="s">
        <v>337</v>
      </c>
      <c r="P3" s="186" t="s">
        <v>338</v>
      </c>
      <c r="Q3" s="191" t="s">
        <v>500</v>
      </c>
    </row>
    <row r="4" spans="1:17" s="244" customFormat="1" ht="114.75">
      <c r="A4" s="241">
        <v>1</v>
      </c>
      <c r="B4" s="248" t="s">
        <v>561</v>
      </c>
      <c r="C4" s="248" t="s">
        <v>493</v>
      </c>
      <c r="D4" s="248" t="s">
        <v>563</v>
      </c>
      <c r="E4" s="248" t="s">
        <v>511</v>
      </c>
      <c r="F4" s="248" t="s">
        <v>510</v>
      </c>
      <c r="G4" s="249">
        <v>124200</v>
      </c>
      <c r="H4" s="248" t="s">
        <v>562</v>
      </c>
      <c r="I4" s="248" t="s">
        <v>575</v>
      </c>
      <c r="J4" s="248" t="s">
        <v>498</v>
      </c>
      <c r="K4" s="248" t="s">
        <v>498</v>
      </c>
      <c r="L4" s="248" t="s">
        <v>498</v>
      </c>
      <c r="M4" s="248" t="s">
        <v>565</v>
      </c>
      <c r="N4" s="243" t="s">
        <v>1016</v>
      </c>
      <c r="O4" s="248" t="s">
        <v>495</v>
      </c>
      <c r="P4" s="248" t="s">
        <v>495</v>
      </c>
      <c r="Q4" s="248" t="s">
        <v>495</v>
      </c>
    </row>
    <row r="5" spans="1:17" s="244" customFormat="1" ht="114.75">
      <c r="A5" s="245">
        <v>2</v>
      </c>
      <c r="B5" s="250" t="s">
        <v>564</v>
      </c>
      <c r="C5" s="248" t="s">
        <v>493</v>
      </c>
      <c r="D5" s="250" t="s">
        <v>512</v>
      </c>
      <c r="E5" s="250"/>
      <c r="F5" s="250" t="s">
        <v>513</v>
      </c>
      <c r="G5" s="251">
        <v>21714.17</v>
      </c>
      <c r="H5" s="250" t="s">
        <v>358</v>
      </c>
      <c r="I5" s="248" t="s">
        <v>575</v>
      </c>
      <c r="J5" s="248" t="s">
        <v>498</v>
      </c>
      <c r="K5" s="248" t="s">
        <v>498</v>
      </c>
      <c r="L5" s="248" t="s">
        <v>498</v>
      </c>
      <c r="M5" s="248" t="s">
        <v>506</v>
      </c>
      <c r="N5" s="243" t="s">
        <v>1016</v>
      </c>
      <c r="O5" s="248" t="s">
        <v>495</v>
      </c>
      <c r="P5" s="248" t="s">
        <v>495</v>
      </c>
      <c r="Q5" s="248" t="s">
        <v>495</v>
      </c>
    </row>
    <row r="6" spans="1:17" s="54" customFormat="1" ht="15">
      <c r="A6" s="192"/>
      <c r="B6" s="189"/>
      <c r="C6" s="189"/>
      <c r="D6" s="189"/>
      <c r="E6" s="189"/>
      <c r="F6" s="189"/>
      <c r="G6" s="193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7" s="54" customFormat="1" ht="15">
      <c r="A7" s="192"/>
      <c r="B7" s="189"/>
      <c r="C7" s="189"/>
      <c r="D7" s="189"/>
      <c r="E7" s="189"/>
      <c r="F7" s="189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s="54" customFormat="1" ht="15">
      <c r="A8" s="192"/>
      <c r="B8" s="189"/>
      <c r="C8" s="189"/>
      <c r="D8" s="189"/>
      <c r="E8" s="189"/>
      <c r="F8" s="189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s="54" customFormat="1" ht="15">
      <c r="A9" s="192"/>
      <c r="B9" s="189"/>
      <c r="C9" s="189"/>
      <c r="D9" s="189"/>
      <c r="E9" s="189"/>
      <c r="F9" s="189"/>
      <c r="G9" s="193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1:17" s="54" customFormat="1" ht="15">
      <c r="A10" s="192"/>
      <c r="B10" s="189"/>
      <c r="C10" s="189"/>
      <c r="D10" s="189"/>
      <c r="E10" s="189"/>
      <c r="F10" s="189"/>
      <c r="G10" s="193"/>
      <c r="H10" s="189"/>
      <c r="I10" s="189"/>
      <c r="J10" s="189"/>
      <c r="K10" s="189"/>
      <c r="L10" s="189"/>
      <c r="M10" s="189"/>
      <c r="N10" s="189"/>
      <c r="O10" s="189"/>
      <c r="P10" s="189"/>
      <c r="Q10" s="189"/>
    </row>
    <row r="11" spans="1:17" s="54" customFormat="1" ht="15">
      <c r="A11" s="194"/>
      <c r="B11" s="190"/>
      <c r="C11" s="190"/>
      <c r="D11" s="190"/>
      <c r="E11" s="190"/>
      <c r="F11" s="190"/>
      <c r="G11" s="195"/>
      <c r="H11" s="190"/>
      <c r="I11" s="190"/>
      <c r="J11" s="190"/>
      <c r="K11" s="190"/>
      <c r="L11" s="190"/>
      <c r="M11" s="190"/>
      <c r="N11" s="190"/>
      <c r="O11" s="190"/>
      <c r="P11" s="190"/>
      <c r="Q11" s="190"/>
    </row>
    <row r="12" spans="1:17" s="54" customFormat="1" ht="15">
      <c r="A12" s="192"/>
      <c r="B12" s="189"/>
      <c r="C12" s="189"/>
      <c r="D12" s="189"/>
      <c r="E12" s="189"/>
      <c r="F12" s="189"/>
      <c r="G12" s="193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pans="1:17" s="54" customFormat="1" ht="15">
      <c r="A13" s="192"/>
      <c r="B13" s="189"/>
      <c r="C13" s="189"/>
      <c r="D13" s="189"/>
      <c r="E13" s="189"/>
      <c r="F13" s="189"/>
      <c r="G13" s="193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4" spans="1:17" s="54" customFormat="1" ht="15">
      <c r="A14" s="192"/>
      <c r="B14" s="189"/>
      <c r="C14" s="189"/>
      <c r="D14" s="189"/>
      <c r="E14" s="189"/>
      <c r="F14" s="189"/>
      <c r="G14" s="193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7" s="54" customFormat="1" ht="15">
      <c r="A15" s="192"/>
      <c r="B15" s="189"/>
      <c r="C15" s="189"/>
      <c r="D15" s="189"/>
      <c r="E15" s="189"/>
      <c r="F15" s="189"/>
      <c r="G15" s="193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s="54" customFormat="1" ht="15">
      <c r="A16" s="192"/>
      <c r="B16" s="189"/>
      <c r="C16" s="189"/>
      <c r="D16" s="189"/>
      <c r="E16" s="189"/>
      <c r="F16" s="189"/>
      <c r="G16" s="193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pans="1:17" s="54" customFormat="1" ht="15">
      <c r="A17" s="192"/>
      <c r="B17" s="189"/>
      <c r="C17" s="189"/>
      <c r="D17" s="189"/>
      <c r="E17" s="189"/>
      <c r="F17" s="189"/>
      <c r="G17" s="193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s="54" customFormat="1" ht="15">
      <c r="A18" s="192"/>
      <c r="B18" s="196"/>
      <c r="C18" s="189"/>
      <c r="D18" s="189"/>
      <c r="E18" s="189"/>
      <c r="F18" s="189"/>
      <c r="G18" s="193"/>
      <c r="H18" s="189"/>
      <c r="I18" s="189"/>
      <c r="J18" s="189"/>
      <c r="K18" s="189"/>
      <c r="L18" s="189"/>
      <c r="M18" s="189"/>
      <c r="N18" s="189"/>
      <c r="O18" s="189"/>
      <c r="P18" s="189"/>
      <c r="Q18" s="189"/>
    </row>
    <row r="19" spans="1:17" s="54" customFormat="1" ht="15">
      <c r="A19" s="192"/>
      <c r="B19" s="196"/>
      <c r="C19" s="189"/>
      <c r="D19" s="189"/>
      <c r="E19" s="189"/>
      <c r="F19" s="189"/>
      <c r="G19" s="193"/>
      <c r="H19" s="189"/>
      <c r="I19" s="189"/>
      <c r="J19" s="189"/>
      <c r="K19" s="189"/>
      <c r="L19" s="189"/>
      <c r="M19" s="189"/>
      <c r="N19" s="189"/>
      <c r="O19" s="189"/>
      <c r="P19" s="189"/>
      <c r="Q19" s="189"/>
    </row>
    <row r="20" spans="1:17" s="54" customFormat="1" ht="15">
      <c r="A20" s="192"/>
      <c r="B20" s="189"/>
      <c r="C20" s="189"/>
      <c r="D20" s="189"/>
      <c r="E20" s="189"/>
      <c r="F20" s="189"/>
      <c r="G20" s="193"/>
      <c r="H20" s="189"/>
      <c r="I20" s="189"/>
      <c r="J20" s="189"/>
      <c r="K20" s="189"/>
      <c r="L20" s="189"/>
      <c r="M20" s="189"/>
      <c r="N20" s="189"/>
      <c r="O20" s="189"/>
      <c r="P20" s="189"/>
      <c r="Q20" s="189"/>
    </row>
    <row r="21" spans="1:17" s="54" customFormat="1" ht="15">
      <c r="A21" s="192"/>
      <c r="B21" s="197"/>
      <c r="C21" s="189"/>
      <c r="D21" s="197"/>
      <c r="E21" s="197"/>
      <c r="F21" s="197"/>
      <c r="G21" s="193"/>
      <c r="H21" s="189"/>
      <c r="I21" s="189"/>
      <c r="J21" s="189"/>
      <c r="K21" s="189"/>
      <c r="L21" s="189"/>
      <c r="M21" s="189"/>
      <c r="N21" s="189"/>
      <c r="O21" s="197"/>
      <c r="P21" s="189"/>
      <c r="Q21" s="189"/>
    </row>
    <row r="22" spans="1:17" s="54" customFormat="1" ht="15">
      <c r="A22" s="192"/>
      <c r="B22" s="189"/>
      <c r="C22" s="189"/>
      <c r="D22" s="189"/>
      <c r="E22" s="189"/>
      <c r="F22" s="189"/>
      <c r="G22" s="193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s="54" customFormat="1" ht="15">
      <c r="A23" s="192"/>
      <c r="B23" s="189"/>
      <c r="C23" s="189"/>
      <c r="D23" s="189"/>
      <c r="E23" s="189"/>
      <c r="F23" s="189"/>
      <c r="G23" s="193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s="54" customFormat="1" ht="15">
      <c r="A24" s="192"/>
      <c r="B24" s="189"/>
      <c r="C24" s="189"/>
      <c r="D24" s="189"/>
      <c r="E24" s="189"/>
      <c r="F24" s="189"/>
      <c r="G24" s="193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6" spans="1:2" ht="15">
      <c r="A26" s="182"/>
      <c r="B26" s="188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S6" sqref="S6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10.57421875" style="173" hidden="1" customWidth="1"/>
    <col min="6" max="6" width="8.8515625" style="173" customWidth="1"/>
    <col min="7" max="7" width="3.7109375" style="173" customWidth="1"/>
    <col min="8" max="8" width="12.140625" style="173" customWidth="1"/>
    <col min="9" max="9" width="20.140625" style="173" bestFit="1" customWidth="1"/>
    <col min="10" max="10" width="15.28125" style="173" bestFit="1" customWidth="1"/>
    <col min="11" max="11" width="5.8515625" style="173" bestFit="1" customWidth="1"/>
    <col min="12" max="12" width="10.28125" style="173" customWidth="1"/>
    <col min="13" max="13" width="3.421875" style="173" bestFit="1" customWidth="1"/>
    <col min="14" max="15" width="4.28125" style="173" bestFit="1" customWidth="1"/>
    <col min="16" max="16" width="3.7109375" style="173" bestFit="1" customWidth="1"/>
    <col min="17" max="17" width="10.57421875" style="173" customWidth="1"/>
    <col min="18" max="18" width="14.00390625" style="173" bestFit="1" customWidth="1"/>
    <col min="19" max="19" width="8.7109375" style="318" bestFit="1" customWidth="1"/>
    <col min="20" max="20" width="10.140625" style="173" bestFit="1" customWidth="1"/>
  </cols>
  <sheetData>
    <row r="1" spans="1:2" ht="18.75">
      <c r="A1" s="356"/>
      <c r="B1" s="357" t="s">
        <v>971</v>
      </c>
    </row>
    <row r="2" ht="15.75" thickBot="1"/>
    <row r="3" spans="1:21" s="187" customFormat="1" ht="39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490</v>
      </c>
      <c r="F3" s="183" t="s">
        <v>491</v>
      </c>
      <c r="G3" s="185" t="s">
        <v>327</v>
      </c>
      <c r="H3" s="185" t="s">
        <v>328</v>
      </c>
      <c r="I3" s="185" t="s">
        <v>325</v>
      </c>
      <c r="J3" s="183" t="s">
        <v>740</v>
      </c>
      <c r="K3" s="185" t="s">
        <v>330</v>
      </c>
      <c r="L3" s="185" t="s">
        <v>331</v>
      </c>
      <c r="M3" s="185" t="s">
        <v>332</v>
      </c>
      <c r="N3" s="185" t="s">
        <v>333</v>
      </c>
      <c r="O3" s="185" t="s">
        <v>334</v>
      </c>
      <c r="P3" s="185" t="s">
        <v>335</v>
      </c>
      <c r="Q3" s="185" t="s">
        <v>336</v>
      </c>
      <c r="R3" s="185" t="s">
        <v>337</v>
      </c>
      <c r="S3" s="319" t="s">
        <v>338</v>
      </c>
      <c r="T3" s="191" t="s">
        <v>500</v>
      </c>
      <c r="U3" s="366" t="s">
        <v>339</v>
      </c>
    </row>
    <row r="4" spans="1:21" s="244" customFormat="1" ht="63.75">
      <c r="A4" s="241">
        <v>1</v>
      </c>
      <c r="B4" s="362" t="s">
        <v>972</v>
      </c>
      <c r="C4" s="358" t="s">
        <v>580</v>
      </c>
      <c r="D4" s="358" t="s">
        <v>973</v>
      </c>
      <c r="E4" s="362"/>
      <c r="F4" s="358" t="s">
        <v>976</v>
      </c>
      <c r="G4" s="362" t="s">
        <v>974</v>
      </c>
      <c r="H4" s="362"/>
      <c r="I4" s="362" t="s">
        <v>975</v>
      </c>
      <c r="J4" s="363">
        <v>19956</v>
      </c>
      <c r="K4" s="362" t="s">
        <v>753</v>
      </c>
      <c r="L4" s="358" t="s">
        <v>497</v>
      </c>
      <c r="M4" s="242" t="s">
        <v>498</v>
      </c>
      <c r="N4" s="242" t="s">
        <v>498</v>
      </c>
      <c r="O4" s="242" t="s">
        <v>495</v>
      </c>
      <c r="P4" s="242" t="s">
        <v>153</v>
      </c>
      <c r="Q4" s="243" t="s">
        <v>1310</v>
      </c>
      <c r="R4" s="242" t="s">
        <v>495</v>
      </c>
      <c r="S4" s="243" t="s">
        <v>495</v>
      </c>
      <c r="T4" s="242" t="s">
        <v>495</v>
      </c>
      <c r="U4" s="361" t="s">
        <v>495</v>
      </c>
    </row>
    <row r="5" spans="1:21" s="324" customFormat="1" ht="102">
      <c r="A5" s="245">
        <v>2</v>
      </c>
      <c r="B5" s="246" t="s">
        <v>977</v>
      </c>
      <c r="C5" s="358" t="s">
        <v>580</v>
      </c>
      <c r="D5" s="322" t="s">
        <v>978</v>
      </c>
      <c r="E5" s="246"/>
      <c r="F5" s="246" t="s">
        <v>495</v>
      </c>
      <c r="G5" s="246" t="s">
        <v>389</v>
      </c>
      <c r="H5" s="246"/>
      <c r="I5" s="246" t="s">
        <v>979</v>
      </c>
      <c r="J5" s="161">
        <v>20780</v>
      </c>
      <c r="K5" s="246" t="s">
        <v>384</v>
      </c>
      <c r="L5" s="246" t="s">
        <v>497</v>
      </c>
      <c r="M5" s="242" t="s">
        <v>498</v>
      </c>
      <c r="N5" s="242" t="s">
        <v>498</v>
      </c>
      <c r="O5" s="242" t="s">
        <v>498</v>
      </c>
      <c r="P5" s="242" t="s">
        <v>348</v>
      </c>
      <c r="Q5" s="243" t="s">
        <v>1028</v>
      </c>
      <c r="R5" s="242" t="s">
        <v>498</v>
      </c>
      <c r="S5" s="243" t="s">
        <v>495</v>
      </c>
      <c r="T5" s="242" t="s">
        <v>495</v>
      </c>
      <c r="U5" s="361" t="s">
        <v>495</v>
      </c>
    </row>
    <row r="6" spans="1:21" s="324" customFormat="1" ht="102">
      <c r="A6" s="245">
        <v>3</v>
      </c>
      <c r="B6" s="246" t="s">
        <v>980</v>
      </c>
      <c r="C6" s="322" t="s">
        <v>580</v>
      </c>
      <c r="D6" s="322" t="s">
        <v>981</v>
      </c>
      <c r="E6" s="246"/>
      <c r="F6" s="246" t="s">
        <v>495</v>
      </c>
      <c r="G6" s="246" t="s">
        <v>982</v>
      </c>
      <c r="H6" s="246"/>
      <c r="I6" s="246" t="s">
        <v>983</v>
      </c>
      <c r="J6" s="161">
        <v>29020</v>
      </c>
      <c r="K6" s="246" t="s">
        <v>372</v>
      </c>
      <c r="L6" s="246" t="s">
        <v>497</v>
      </c>
      <c r="M6" s="242" t="s">
        <v>498</v>
      </c>
      <c r="N6" s="242" t="s">
        <v>498</v>
      </c>
      <c r="O6" s="242" t="s">
        <v>498</v>
      </c>
      <c r="P6" s="242" t="s">
        <v>348</v>
      </c>
      <c r="Q6" s="243" t="s">
        <v>1028</v>
      </c>
      <c r="R6" s="242" t="s">
        <v>495</v>
      </c>
      <c r="S6" s="243" t="s">
        <v>495</v>
      </c>
      <c r="T6" s="242" t="s">
        <v>495</v>
      </c>
      <c r="U6" s="361" t="s">
        <v>495</v>
      </c>
    </row>
    <row r="7" spans="1:21" s="324" customFormat="1" ht="15">
      <c r="A7" s="374">
        <v>4</v>
      </c>
      <c r="B7" s="255"/>
      <c r="C7" s="375" t="s">
        <v>984</v>
      </c>
      <c r="D7" s="375" t="s">
        <v>985</v>
      </c>
      <c r="E7" s="255"/>
      <c r="F7" s="255" t="s">
        <v>495</v>
      </c>
      <c r="G7" s="255"/>
      <c r="H7" s="255" t="s">
        <v>986</v>
      </c>
      <c r="I7" s="255" t="s">
        <v>987</v>
      </c>
      <c r="J7" s="376">
        <v>4320</v>
      </c>
      <c r="K7" s="255"/>
      <c r="L7" s="255" t="s">
        <v>497</v>
      </c>
      <c r="M7" s="255" t="s">
        <v>498</v>
      </c>
      <c r="N7" s="255" t="s">
        <v>495</v>
      </c>
      <c r="O7" s="255" t="s">
        <v>495</v>
      </c>
      <c r="P7" s="255" t="s">
        <v>153</v>
      </c>
      <c r="Q7" s="322" t="s">
        <v>153</v>
      </c>
      <c r="R7" s="255" t="s">
        <v>495</v>
      </c>
      <c r="S7" s="375" t="s">
        <v>495</v>
      </c>
      <c r="T7" s="255" t="s">
        <v>495</v>
      </c>
      <c r="U7" s="360" t="s">
        <v>495</v>
      </c>
    </row>
    <row r="8" spans="1:20" s="324" customFormat="1" ht="15">
      <c r="A8" s="367"/>
      <c r="B8" s="252"/>
      <c r="C8" s="368"/>
      <c r="D8" s="368"/>
      <c r="E8" s="252"/>
      <c r="F8" s="252"/>
      <c r="G8" s="252"/>
      <c r="H8" s="252"/>
      <c r="I8" s="252"/>
      <c r="J8" s="329"/>
      <c r="K8" s="252"/>
      <c r="L8" s="252"/>
      <c r="M8" s="252"/>
      <c r="N8" s="252"/>
      <c r="O8" s="252"/>
      <c r="P8" s="252"/>
      <c r="Q8" s="252"/>
      <c r="R8" s="252"/>
      <c r="S8" s="368"/>
      <c r="T8" s="252"/>
    </row>
    <row r="9" spans="1:20" s="324" customFormat="1" ht="15">
      <c r="A9" s="367"/>
      <c r="B9" s="252"/>
      <c r="C9" s="368"/>
      <c r="D9" s="368"/>
      <c r="E9" s="252"/>
      <c r="F9" s="252"/>
      <c r="G9" s="252"/>
      <c r="H9" s="252"/>
      <c r="I9" s="252"/>
      <c r="J9" s="329"/>
      <c r="K9" s="252"/>
      <c r="L9" s="252"/>
      <c r="M9" s="252"/>
      <c r="N9" s="252"/>
      <c r="O9" s="252"/>
      <c r="P9" s="252"/>
      <c r="Q9" s="252"/>
      <c r="R9" s="252"/>
      <c r="S9" s="368"/>
      <c r="T9" s="252"/>
    </row>
    <row r="10" spans="1:20" s="324" customFormat="1" ht="15">
      <c r="A10" s="367"/>
      <c r="B10" s="252"/>
      <c r="C10" s="368"/>
      <c r="D10" s="368"/>
      <c r="E10" s="252"/>
      <c r="F10" s="252"/>
      <c r="G10" s="252"/>
      <c r="H10" s="252"/>
      <c r="I10" s="252"/>
      <c r="J10" s="329"/>
      <c r="K10" s="252"/>
      <c r="L10" s="252"/>
      <c r="M10" s="252"/>
      <c r="N10" s="252"/>
      <c r="O10" s="252"/>
      <c r="P10" s="252"/>
      <c r="Q10" s="252"/>
      <c r="R10" s="252"/>
      <c r="S10" s="368"/>
      <c r="T10" s="252"/>
    </row>
    <row r="11" spans="1:20" s="324" customFormat="1" ht="15">
      <c r="A11" s="367"/>
      <c r="B11" s="252"/>
      <c r="C11" s="368"/>
      <c r="D11" s="368"/>
      <c r="E11" s="252"/>
      <c r="F11" s="252"/>
      <c r="G11" s="252"/>
      <c r="H11" s="252"/>
      <c r="I11" s="252"/>
      <c r="J11" s="329"/>
      <c r="K11" s="252"/>
      <c r="L11" s="252"/>
      <c r="M11" s="252"/>
      <c r="N11" s="252"/>
      <c r="O11" s="252"/>
      <c r="P11" s="252"/>
      <c r="Q11" s="252"/>
      <c r="R11" s="252"/>
      <c r="S11" s="368"/>
      <c r="T11" s="252"/>
    </row>
    <row r="12" spans="1:20" s="324" customFormat="1" ht="15">
      <c r="A12" s="367"/>
      <c r="B12" s="252"/>
      <c r="C12" s="368"/>
      <c r="D12" s="368"/>
      <c r="E12" s="252"/>
      <c r="F12" s="252"/>
      <c r="G12" s="252"/>
      <c r="H12" s="252"/>
      <c r="I12" s="252"/>
      <c r="J12" s="329"/>
      <c r="K12" s="252"/>
      <c r="L12" s="252"/>
      <c r="M12" s="252"/>
      <c r="N12" s="252"/>
      <c r="O12" s="252"/>
      <c r="P12" s="252"/>
      <c r="Q12" s="252"/>
      <c r="R12" s="252"/>
      <c r="S12" s="368"/>
      <c r="T12" s="252"/>
    </row>
    <row r="13" spans="1:20" s="324" customFormat="1" ht="15">
      <c r="A13" s="367"/>
      <c r="B13" s="252"/>
      <c r="C13" s="368"/>
      <c r="D13" s="368"/>
      <c r="E13" s="252"/>
      <c r="F13" s="252"/>
      <c r="G13" s="252"/>
      <c r="H13" s="252"/>
      <c r="I13" s="252"/>
      <c r="J13" s="329"/>
      <c r="K13" s="252"/>
      <c r="L13" s="252"/>
      <c r="M13" s="252"/>
      <c r="N13" s="252"/>
      <c r="O13" s="252"/>
      <c r="P13" s="252"/>
      <c r="Q13" s="252"/>
      <c r="R13" s="252"/>
      <c r="S13" s="368"/>
      <c r="T13" s="252"/>
    </row>
    <row r="14" spans="1:20" s="324" customFormat="1" ht="15">
      <c r="A14" s="367"/>
      <c r="B14" s="369"/>
      <c r="C14" s="368"/>
      <c r="D14" s="368"/>
      <c r="E14" s="252"/>
      <c r="F14" s="252"/>
      <c r="G14" s="252"/>
      <c r="H14" s="252"/>
      <c r="I14" s="252"/>
      <c r="J14" s="329"/>
      <c r="K14" s="252"/>
      <c r="L14" s="252"/>
      <c r="M14" s="252"/>
      <c r="N14" s="252"/>
      <c r="O14" s="252"/>
      <c r="P14" s="252"/>
      <c r="Q14" s="252"/>
      <c r="R14" s="252"/>
      <c r="S14" s="368"/>
      <c r="T14" s="252"/>
    </row>
    <row r="15" spans="1:20" s="324" customFormat="1" ht="15">
      <c r="A15" s="367"/>
      <c r="B15" s="369"/>
      <c r="C15" s="368"/>
      <c r="D15" s="368"/>
      <c r="E15" s="252"/>
      <c r="F15" s="252"/>
      <c r="G15" s="252"/>
      <c r="H15" s="252"/>
      <c r="I15" s="252"/>
      <c r="J15" s="329"/>
      <c r="K15" s="252"/>
      <c r="L15" s="252"/>
      <c r="M15" s="252"/>
      <c r="N15" s="252"/>
      <c r="O15" s="252"/>
      <c r="P15" s="252"/>
      <c r="Q15" s="252"/>
      <c r="R15" s="252"/>
      <c r="S15" s="368"/>
      <c r="T15" s="252"/>
    </row>
    <row r="16" spans="1:20" s="324" customFormat="1" ht="15">
      <c r="A16" s="367"/>
      <c r="B16" s="252"/>
      <c r="C16" s="368"/>
      <c r="D16" s="368"/>
      <c r="E16" s="252"/>
      <c r="F16" s="252"/>
      <c r="G16" s="252"/>
      <c r="H16" s="252"/>
      <c r="I16" s="252"/>
      <c r="J16" s="329"/>
      <c r="K16" s="252"/>
      <c r="L16" s="252"/>
      <c r="M16" s="252"/>
      <c r="N16" s="252"/>
      <c r="O16" s="252"/>
      <c r="P16" s="252"/>
      <c r="Q16" s="252"/>
      <c r="R16" s="252"/>
      <c r="S16" s="368"/>
      <c r="T16" s="252"/>
    </row>
    <row r="17" spans="1:20" s="324" customFormat="1" ht="15">
      <c r="A17" s="367"/>
      <c r="B17" s="330"/>
      <c r="C17" s="368"/>
      <c r="D17" s="331"/>
      <c r="E17" s="252"/>
      <c r="F17" s="252"/>
      <c r="G17" s="330"/>
      <c r="H17" s="330"/>
      <c r="I17" s="330"/>
      <c r="J17" s="329"/>
      <c r="K17" s="252"/>
      <c r="L17" s="252"/>
      <c r="M17" s="252"/>
      <c r="N17" s="252"/>
      <c r="O17" s="252"/>
      <c r="P17" s="252"/>
      <c r="Q17" s="252"/>
      <c r="R17" s="330"/>
      <c r="S17" s="368"/>
      <c r="T17" s="252"/>
    </row>
    <row r="18" spans="1:20" s="324" customFormat="1" ht="15">
      <c r="A18" s="367"/>
      <c r="B18" s="252"/>
      <c r="C18" s="368"/>
      <c r="D18" s="368"/>
      <c r="E18" s="252"/>
      <c r="F18" s="252"/>
      <c r="G18" s="252"/>
      <c r="H18" s="252"/>
      <c r="I18" s="252"/>
      <c r="J18" s="329"/>
      <c r="K18" s="252"/>
      <c r="L18" s="252"/>
      <c r="M18" s="252"/>
      <c r="N18" s="252"/>
      <c r="O18" s="252"/>
      <c r="P18" s="252"/>
      <c r="Q18" s="252"/>
      <c r="R18" s="252"/>
      <c r="S18" s="368"/>
      <c r="T18" s="252"/>
    </row>
    <row r="19" spans="1:20" s="324" customFormat="1" ht="15">
      <c r="A19" s="367"/>
      <c r="B19" s="252"/>
      <c r="C19" s="368"/>
      <c r="D19" s="368"/>
      <c r="E19" s="252"/>
      <c r="F19" s="252"/>
      <c r="G19" s="252"/>
      <c r="H19" s="252"/>
      <c r="I19" s="252"/>
      <c r="J19" s="329"/>
      <c r="K19" s="252"/>
      <c r="L19" s="252"/>
      <c r="M19" s="252"/>
      <c r="N19" s="252"/>
      <c r="O19" s="252"/>
      <c r="P19" s="252"/>
      <c r="Q19" s="252"/>
      <c r="R19" s="252"/>
      <c r="S19" s="368"/>
      <c r="T19" s="252"/>
    </row>
    <row r="20" spans="1:20" s="324" customFormat="1" ht="15">
      <c r="A20" s="367"/>
      <c r="B20" s="252"/>
      <c r="C20" s="368"/>
      <c r="D20" s="368"/>
      <c r="E20" s="252"/>
      <c r="F20" s="252"/>
      <c r="G20" s="252"/>
      <c r="H20" s="252"/>
      <c r="I20" s="252"/>
      <c r="J20" s="329"/>
      <c r="K20" s="252"/>
      <c r="L20" s="252"/>
      <c r="M20" s="252"/>
      <c r="N20" s="252"/>
      <c r="O20" s="252"/>
      <c r="P20" s="252"/>
      <c r="Q20" s="252"/>
      <c r="R20" s="252"/>
      <c r="S20" s="368"/>
      <c r="T20" s="252"/>
    </row>
    <row r="21" spans="1:20" s="244" customFormat="1" ht="15">
      <c r="A21" s="370"/>
      <c r="B21" s="370"/>
      <c r="C21" s="371"/>
      <c r="D21" s="371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1"/>
      <c r="T21" s="370"/>
    </row>
    <row r="22" spans="1:20" s="244" customFormat="1" ht="15">
      <c r="A22" s="372"/>
      <c r="B22" s="373"/>
      <c r="C22" s="371"/>
      <c r="D22" s="371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1"/>
      <c r="T22" s="370"/>
    </row>
    <row r="23" spans="1:20" s="244" customFormat="1" ht="15">
      <c r="A23" s="370"/>
      <c r="B23" s="370"/>
      <c r="C23" s="371"/>
      <c r="D23" s="371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1"/>
      <c r="T23" s="370"/>
    </row>
    <row r="24" spans="1:20" s="244" customFormat="1" ht="15">
      <c r="A24" s="370"/>
      <c r="B24" s="370"/>
      <c r="C24" s="371"/>
      <c r="D24" s="371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1"/>
      <c r="T24" s="370"/>
    </row>
    <row r="25" spans="1:20" s="244" customFormat="1" ht="15">
      <c r="A25" s="370"/>
      <c r="B25" s="370"/>
      <c r="C25" s="371"/>
      <c r="D25" s="371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1"/>
      <c r="T25" s="370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318" bestFit="1" customWidth="1"/>
    <col min="4" max="4" width="30.57421875" style="318" bestFit="1" customWidth="1"/>
    <col min="5" max="5" width="20.57421875" style="318" customWidth="1"/>
    <col min="6" max="6" width="5.421875" style="173" bestFit="1" customWidth="1"/>
    <col min="7" max="7" width="15.140625" style="173" bestFit="1" customWidth="1"/>
    <col min="8" max="8" width="20.140625" style="173" bestFit="1" customWidth="1"/>
    <col min="9" max="9" width="15.28125" style="173" bestFit="1" customWidth="1"/>
    <col min="10" max="10" width="5.8515625" style="173" bestFit="1" customWidth="1"/>
    <col min="11" max="11" width="10.28125" style="173" customWidth="1"/>
    <col min="12" max="12" width="21.00390625" style="173" customWidth="1"/>
    <col min="13" max="13" width="15.7109375" style="173" customWidth="1"/>
    <col min="14" max="14" width="9.57421875" style="173" customWidth="1"/>
    <col min="15" max="15" width="19.57421875" style="173" bestFit="1" customWidth="1"/>
    <col min="16" max="16" width="10.57421875" style="173" customWidth="1"/>
  </cols>
  <sheetData>
    <row r="1" spans="1:2" ht="18.75">
      <c r="A1" s="356"/>
      <c r="B1" s="357" t="s">
        <v>988</v>
      </c>
    </row>
    <row r="2" ht="15.75" thickBot="1"/>
    <row r="3" spans="1:16" s="187" customFormat="1" ht="51.75" thickBot="1">
      <c r="A3" s="184" t="s">
        <v>322</v>
      </c>
      <c r="B3" s="185" t="s">
        <v>323</v>
      </c>
      <c r="C3" s="183" t="s">
        <v>324</v>
      </c>
      <c r="D3" s="183" t="s">
        <v>326</v>
      </c>
      <c r="E3" s="183" t="s">
        <v>1005</v>
      </c>
      <c r="F3" s="185" t="s">
        <v>327</v>
      </c>
      <c r="G3" s="185" t="s">
        <v>993</v>
      </c>
      <c r="H3" s="183" t="s">
        <v>1006</v>
      </c>
      <c r="I3" s="183" t="s">
        <v>740</v>
      </c>
      <c r="J3" s="185" t="s">
        <v>330</v>
      </c>
      <c r="K3" s="185" t="s">
        <v>331</v>
      </c>
      <c r="L3" s="183" t="s">
        <v>997</v>
      </c>
      <c r="M3" s="183" t="s">
        <v>998</v>
      </c>
      <c r="N3" s="183" t="s">
        <v>999</v>
      </c>
      <c r="O3" s="185" t="s">
        <v>1001</v>
      </c>
      <c r="P3" s="183" t="s">
        <v>1003</v>
      </c>
    </row>
    <row r="4" spans="1:16" s="244" customFormat="1" ht="76.5">
      <c r="A4" s="241">
        <v>1</v>
      </c>
      <c r="B4" s="362" t="s">
        <v>989</v>
      </c>
      <c r="C4" s="358" t="s">
        <v>990</v>
      </c>
      <c r="D4" s="358" t="s">
        <v>991</v>
      </c>
      <c r="E4" s="358" t="s">
        <v>1007</v>
      </c>
      <c r="F4" s="362" t="s">
        <v>992</v>
      </c>
      <c r="G4" s="362" t="s">
        <v>994</v>
      </c>
      <c r="H4" s="362" t="s">
        <v>995</v>
      </c>
      <c r="I4" s="363">
        <v>5000</v>
      </c>
      <c r="J4" s="362" t="s">
        <v>386</v>
      </c>
      <c r="K4" s="358" t="s">
        <v>996</v>
      </c>
      <c r="L4" s="242" t="s">
        <v>498</v>
      </c>
      <c r="M4" s="242" t="s">
        <v>498</v>
      </c>
      <c r="N4" s="242" t="s">
        <v>1000</v>
      </c>
      <c r="O4" s="243" t="s">
        <v>1002</v>
      </c>
      <c r="P4" s="243" t="s">
        <v>1004</v>
      </c>
    </row>
    <row r="5" spans="1:16" s="324" customFormat="1" ht="15">
      <c r="A5" s="367"/>
      <c r="B5" s="252"/>
      <c r="C5" s="368"/>
      <c r="D5" s="368"/>
      <c r="E5" s="368"/>
      <c r="F5" s="252"/>
      <c r="G5" s="252"/>
      <c r="H5" s="252"/>
      <c r="I5" s="329"/>
      <c r="J5" s="252"/>
      <c r="K5" s="252"/>
      <c r="L5" s="252"/>
      <c r="M5" s="252"/>
      <c r="N5" s="252"/>
      <c r="O5" s="252"/>
      <c r="P5" s="252"/>
    </row>
    <row r="6" spans="1:16" s="324" customFormat="1" ht="15">
      <c r="A6" s="367"/>
      <c r="B6" s="252"/>
      <c r="C6" s="368"/>
      <c r="D6" s="368"/>
      <c r="E6" s="368"/>
      <c r="F6" s="252"/>
      <c r="G6" s="252"/>
      <c r="H6" s="252"/>
      <c r="I6" s="329"/>
      <c r="J6" s="252"/>
      <c r="K6" s="252"/>
      <c r="L6" s="252"/>
      <c r="M6" s="252"/>
      <c r="N6" s="252"/>
      <c r="O6" s="252"/>
      <c r="P6" s="252"/>
    </row>
    <row r="7" spans="1:16" s="324" customFormat="1" ht="15">
      <c r="A7" s="367"/>
      <c r="B7" s="252"/>
      <c r="C7" s="368"/>
      <c r="D7" s="368"/>
      <c r="E7" s="368"/>
      <c r="F7" s="252"/>
      <c r="G7" s="252"/>
      <c r="H7" s="252"/>
      <c r="I7" s="329"/>
      <c r="J7" s="252"/>
      <c r="K7" s="252"/>
      <c r="L7" s="252"/>
      <c r="M7" s="252"/>
      <c r="N7" s="252"/>
      <c r="O7" s="252"/>
      <c r="P7" s="252"/>
    </row>
    <row r="8" spans="1:16" s="324" customFormat="1" ht="15">
      <c r="A8" s="367"/>
      <c r="B8" s="252"/>
      <c r="C8" s="368"/>
      <c r="D8" s="368"/>
      <c r="E8" s="368"/>
      <c r="F8" s="252"/>
      <c r="G8" s="252"/>
      <c r="H8" s="252"/>
      <c r="I8" s="329"/>
      <c r="J8" s="252"/>
      <c r="K8" s="252"/>
      <c r="L8" s="252"/>
      <c r="M8" s="252"/>
      <c r="N8" s="252"/>
      <c r="O8" s="252"/>
      <c r="P8" s="252"/>
    </row>
    <row r="9" spans="1:16" s="324" customFormat="1" ht="15">
      <c r="A9" s="367"/>
      <c r="B9" s="252"/>
      <c r="C9" s="368"/>
      <c r="D9" s="368"/>
      <c r="E9" s="368"/>
      <c r="F9" s="252"/>
      <c r="G9" s="252"/>
      <c r="H9" s="252"/>
      <c r="I9" s="329"/>
      <c r="J9" s="252"/>
      <c r="K9" s="252"/>
      <c r="L9" s="252"/>
      <c r="M9" s="252"/>
      <c r="N9" s="252"/>
      <c r="O9" s="252"/>
      <c r="P9" s="252"/>
    </row>
    <row r="10" spans="1:16" s="324" customFormat="1" ht="15">
      <c r="A10" s="367"/>
      <c r="B10" s="369"/>
      <c r="C10" s="368"/>
      <c r="D10" s="368"/>
      <c r="E10" s="368"/>
      <c r="F10" s="252"/>
      <c r="G10" s="252"/>
      <c r="H10" s="252"/>
      <c r="I10" s="329"/>
      <c r="J10" s="252"/>
      <c r="K10" s="252"/>
      <c r="L10" s="252"/>
      <c r="M10" s="252"/>
      <c r="N10" s="252"/>
      <c r="O10" s="252"/>
      <c r="P10" s="252"/>
    </row>
    <row r="11" spans="1:16" s="324" customFormat="1" ht="15">
      <c r="A11" s="367"/>
      <c r="B11" s="369"/>
      <c r="C11" s="368"/>
      <c r="D11" s="368"/>
      <c r="E11" s="368"/>
      <c r="F11" s="252"/>
      <c r="G11" s="252"/>
      <c r="H11" s="252"/>
      <c r="I11" s="329"/>
      <c r="J11" s="252"/>
      <c r="K11" s="252"/>
      <c r="L11" s="252"/>
      <c r="M11" s="252"/>
      <c r="N11" s="252"/>
      <c r="O11" s="252"/>
      <c r="P11" s="252"/>
    </row>
    <row r="12" spans="1:16" s="324" customFormat="1" ht="15">
      <c r="A12" s="367"/>
      <c r="B12" s="252"/>
      <c r="C12" s="368"/>
      <c r="D12" s="368"/>
      <c r="E12" s="368"/>
      <c r="F12" s="252"/>
      <c r="G12" s="252"/>
      <c r="H12" s="252"/>
      <c r="I12" s="329"/>
      <c r="J12" s="252"/>
      <c r="K12" s="252"/>
      <c r="L12" s="252"/>
      <c r="M12" s="252"/>
      <c r="N12" s="252"/>
      <c r="O12" s="252"/>
      <c r="P12" s="252"/>
    </row>
    <row r="13" spans="1:16" s="324" customFormat="1" ht="15">
      <c r="A13" s="367"/>
      <c r="B13" s="330"/>
      <c r="C13" s="368"/>
      <c r="D13" s="331"/>
      <c r="E13" s="331"/>
      <c r="F13" s="330"/>
      <c r="G13" s="330"/>
      <c r="H13" s="330"/>
      <c r="I13" s="329"/>
      <c r="J13" s="252"/>
      <c r="K13" s="252"/>
      <c r="L13" s="252"/>
      <c r="M13" s="252"/>
      <c r="N13" s="252"/>
      <c r="O13" s="252"/>
      <c r="P13" s="252"/>
    </row>
    <row r="14" spans="1:16" s="324" customFormat="1" ht="15">
      <c r="A14" s="367"/>
      <c r="B14" s="252"/>
      <c r="C14" s="368"/>
      <c r="D14" s="368"/>
      <c r="E14" s="368"/>
      <c r="F14" s="252"/>
      <c r="G14" s="252"/>
      <c r="H14" s="252"/>
      <c r="I14" s="329"/>
      <c r="J14" s="252"/>
      <c r="K14" s="252"/>
      <c r="L14" s="252"/>
      <c r="M14" s="252"/>
      <c r="N14" s="252"/>
      <c r="O14" s="252"/>
      <c r="P14" s="252"/>
    </row>
    <row r="15" spans="1:16" s="324" customFormat="1" ht="15">
      <c r="A15" s="367"/>
      <c r="B15" s="252"/>
      <c r="C15" s="368"/>
      <c r="D15" s="368"/>
      <c r="E15" s="368"/>
      <c r="F15" s="252"/>
      <c r="G15" s="252"/>
      <c r="H15" s="252"/>
      <c r="I15" s="329"/>
      <c r="J15" s="252"/>
      <c r="K15" s="252"/>
      <c r="L15" s="252"/>
      <c r="M15" s="252"/>
      <c r="N15" s="252"/>
      <c r="O15" s="252"/>
      <c r="P15" s="252"/>
    </row>
    <row r="16" spans="1:16" s="324" customFormat="1" ht="15">
      <c r="A16" s="367"/>
      <c r="B16" s="252"/>
      <c r="C16" s="368"/>
      <c r="D16" s="368"/>
      <c r="E16" s="368"/>
      <c r="F16" s="252"/>
      <c r="G16" s="252"/>
      <c r="H16" s="252"/>
      <c r="I16" s="329"/>
      <c r="J16" s="252"/>
      <c r="K16" s="252"/>
      <c r="L16" s="252"/>
      <c r="M16" s="252"/>
      <c r="N16" s="252"/>
      <c r="O16" s="252"/>
      <c r="P16" s="252"/>
    </row>
    <row r="17" spans="1:16" s="244" customFormat="1" ht="15">
      <c r="A17" s="370"/>
      <c r="B17" s="370"/>
      <c r="C17" s="371"/>
      <c r="D17" s="371"/>
      <c r="E17" s="371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</row>
    <row r="18" spans="1:16" s="244" customFormat="1" ht="15">
      <c r="A18" s="372"/>
      <c r="B18" s="373"/>
      <c r="C18" s="371"/>
      <c r="D18" s="371"/>
      <c r="E18" s="371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</row>
    <row r="19" spans="1:16" s="244" customFormat="1" ht="15">
      <c r="A19" s="370"/>
      <c r="B19" s="370"/>
      <c r="C19" s="371"/>
      <c r="D19" s="371"/>
      <c r="E19" s="371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</row>
    <row r="20" spans="1:16" s="244" customFormat="1" ht="15">
      <c r="A20" s="370"/>
      <c r="B20" s="370"/>
      <c r="C20" s="371"/>
      <c r="D20" s="371"/>
      <c r="E20" s="371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</row>
    <row r="21" spans="1:16" s="244" customFormat="1" ht="15">
      <c r="A21" s="370"/>
      <c r="B21" s="370"/>
      <c r="C21" s="371"/>
      <c r="D21" s="371"/>
      <c r="E21" s="371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17"/>
  <sheetViews>
    <sheetView zoomScale="80" zoomScaleNormal="80" zoomScalePageLayoutView="0" workbookViewId="0" topLeftCell="A1">
      <selection activeCell="N13" sqref="N13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3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2.28125" style="0" bestFit="1" customWidth="1"/>
    <col min="10" max="10" width="11.8515625" style="0" customWidth="1"/>
    <col min="11" max="12" width="13.57421875" style="0" customWidth="1"/>
    <col min="13" max="13" width="11.7109375" style="0" customWidth="1"/>
  </cols>
  <sheetData>
    <row r="2" spans="2:18" s="524" customFormat="1" ht="18.75">
      <c r="B2" s="569" t="s">
        <v>1311</v>
      </c>
      <c r="R2" s="570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172"/>
    </row>
    <row r="6" spans="1:14" ht="100.5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3"/>
    </row>
    <row r="7" spans="1:14" s="173" customFormat="1" ht="15">
      <c r="A7" s="171">
        <v>1</v>
      </c>
      <c r="B7" s="670" t="s">
        <v>1312</v>
      </c>
      <c r="C7" s="88"/>
      <c r="D7" s="88"/>
      <c r="E7" s="88">
        <f>F7+G7+H7+I7+J7+K7+L7</f>
        <v>76653.04000000001</v>
      </c>
      <c r="F7" s="88">
        <v>0</v>
      </c>
      <c r="G7" s="88">
        <v>31088.84</v>
      </c>
      <c r="H7" s="88">
        <v>7609.13</v>
      </c>
      <c r="I7" s="88">
        <v>11546.85</v>
      </c>
      <c r="J7" s="88">
        <v>14410.65</v>
      </c>
      <c r="K7" s="88">
        <v>11997.57</v>
      </c>
      <c r="L7" s="88"/>
      <c r="M7" s="90">
        <v>9</v>
      </c>
      <c r="N7" s="172"/>
    </row>
    <row r="8" spans="1:14" ht="15">
      <c r="A8" s="45"/>
      <c r="B8" s="32"/>
      <c r="C8" s="46"/>
      <c r="D8" s="46"/>
      <c r="E8" s="46"/>
      <c r="F8" s="46"/>
      <c r="G8" s="46"/>
      <c r="H8" s="46"/>
      <c r="I8" s="47"/>
      <c r="J8" s="46"/>
      <c r="K8" s="46"/>
      <c r="L8" s="46"/>
      <c r="M8" s="48"/>
      <c r="N8" s="23"/>
    </row>
    <row r="9" spans="1:14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  <c r="M9" s="34"/>
      <c r="N9" s="23"/>
    </row>
    <row r="10" spans="1:14" ht="15">
      <c r="A10" s="25"/>
      <c r="B10" s="25"/>
      <c r="C10" s="25"/>
      <c r="D10" s="25"/>
      <c r="E10" s="25"/>
      <c r="F10" s="25"/>
      <c r="G10" s="49"/>
      <c r="H10" s="49"/>
      <c r="I10" s="49"/>
      <c r="J10" s="49"/>
      <c r="K10" s="50"/>
      <c r="L10" s="50"/>
      <c r="M10" s="49"/>
      <c r="N10" s="23"/>
    </row>
    <row r="11" spans="1:13" ht="15">
      <c r="A11" s="25"/>
      <c r="B11" s="24" t="s">
        <v>200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49"/>
      <c r="L11" s="49"/>
      <c r="M11" s="49"/>
    </row>
    <row r="13" spans="1:13" ht="43.5">
      <c r="A13" s="48"/>
      <c r="B13" s="48" t="s">
        <v>461</v>
      </c>
      <c r="C13" s="48" t="s">
        <v>202</v>
      </c>
      <c r="D13" s="31" t="s">
        <v>203</v>
      </c>
      <c r="E13" s="129" t="s">
        <v>462</v>
      </c>
      <c r="F13" s="671" t="s">
        <v>463</v>
      </c>
      <c r="G13" s="31" t="s">
        <v>204</v>
      </c>
      <c r="H13" s="49"/>
      <c r="I13" s="49"/>
      <c r="J13" s="48" t="s">
        <v>464</v>
      </c>
      <c r="K13" s="31" t="s">
        <v>465</v>
      </c>
      <c r="L13" s="49"/>
      <c r="M13" s="49"/>
    </row>
    <row r="14" spans="1:11" ht="15">
      <c r="A14" s="13">
        <v>1</v>
      </c>
      <c r="B14" s="13"/>
      <c r="C14" s="13"/>
      <c r="D14" s="13"/>
      <c r="E14" s="13"/>
      <c r="F14" s="13"/>
      <c r="G14" s="13"/>
      <c r="J14" s="13"/>
      <c r="K14" s="13"/>
    </row>
    <row r="15" spans="1:7" ht="15">
      <c r="A15" s="13">
        <v>2</v>
      </c>
      <c r="B15" s="13"/>
      <c r="C15" s="13"/>
      <c r="D15" s="13"/>
      <c r="E15" s="13"/>
      <c r="F15" s="13"/>
      <c r="G15" s="13"/>
    </row>
    <row r="16" spans="1:7" ht="15">
      <c r="A16" s="13">
        <v>3</v>
      </c>
      <c r="B16" s="13"/>
      <c r="C16" s="13"/>
      <c r="D16" s="13"/>
      <c r="E16" s="13"/>
      <c r="F16" s="13"/>
      <c r="G16" s="13"/>
    </row>
    <row r="17" spans="1:7" ht="15">
      <c r="A17" s="13">
        <v>4</v>
      </c>
      <c r="B17" s="13"/>
      <c r="C17" s="13"/>
      <c r="D17" s="13"/>
      <c r="E17" s="13"/>
      <c r="F17" s="13"/>
      <c r="G17" s="13"/>
    </row>
  </sheetData>
  <sheetProtection/>
  <mergeCells count="2">
    <mergeCell ref="B5:B6"/>
    <mergeCell ref="C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9"/>
  <sheetViews>
    <sheetView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8" max="18" width="12.00390625" style="0" customWidth="1"/>
    <col min="19" max="19" width="10.7109375" style="0" bestFit="1" customWidth="1"/>
    <col min="20" max="20" width="10.7109375" style="0" customWidth="1"/>
    <col min="21" max="21" width="9.8515625" style="0" bestFit="1" customWidth="1"/>
    <col min="24" max="24" width="10.421875" style="0" bestFit="1" customWidth="1"/>
    <col min="25" max="25" width="10.7109375" style="0" bestFit="1" customWidth="1"/>
    <col min="26" max="26" width="12.57421875" style="0" customWidth="1"/>
    <col min="28" max="28" width="9.7109375" style="0" bestFit="1" customWidth="1"/>
  </cols>
  <sheetData>
    <row r="2" ht="18.75">
      <c r="B2" s="126" t="s">
        <v>514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">
      <c r="A5" s="28"/>
      <c r="B5" s="773" t="s">
        <v>175</v>
      </c>
      <c r="C5" s="769" t="s">
        <v>176</v>
      </c>
      <c r="D5" s="775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212"/>
    </row>
    <row r="6" spans="1:14" s="173" customFormat="1" ht="90.75" customHeight="1">
      <c r="A6" s="29"/>
      <c r="B6" s="774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12"/>
    </row>
    <row r="7" spans="1:14" s="187" customFormat="1" ht="28.5">
      <c r="A7" s="391">
        <v>1</v>
      </c>
      <c r="B7" s="391" t="s">
        <v>515</v>
      </c>
      <c r="C7" s="391">
        <v>500</v>
      </c>
      <c r="D7" s="339">
        <f>F14</f>
        <v>250000</v>
      </c>
      <c r="E7" s="339">
        <f>+F7+G7+H7+I7+J7+K7</f>
        <v>960723.02</v>
      </c>
      <c r="F7" s="339">
        <v>821302.73</v>
      </c>
      <c r="G7" s="339">
        <v>46999.31</v>
      </c>
      <c r="H7" s="339">
        <v>65215.37</v>
      </c>
      <c r="I7" s="339">
        <v>2031.45</v>
      </c>
      <c r="J7" s="339">
        <v>1406.37</v>
      </c>
      <c r="K7" s="339">
        <v>23767.79</v>
      </c>
      <c r="L7" s="339">
        <v>0</v>
      </c>
      <c r="M7" s="391" t="s">
        <v>516</v>
      </c>
      <c r="N7" s="294"/>
    </row>
    <row r="8" spans="1:14" s="173" customFormat="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12"/>
    </row>
    <row r="9" spans="1:14" s="202" customFormat="1" ht="15">
      <c r="A9" s="200"/>
      <c r="B9" s="200"/>
      <c r="C9" s="200"/>
      <c r="D9" s="200"/>
      <c r="E9" s="200"/>
      <c r="F9" s="200"/>
      <c r="G9" s="220"/>
      <c r="H9" s="200"/>
      <c r="I9" s="200"/>
      <c r="J9" s="200"/>
      <c r="K9" s="213"/>
      <c r="L9" s="213"/>
      <c r="M9" s="214"/>
      <c r="N9" s="201"/>
    </row>
    <row r="10" spans="1:14" s="202" customFormat="1" ht="1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13"/>
      <c r="L10" s="213"/>
      <c r="M10" s="214"/>
      <c r="N10" s="201"/>
    </row>
    <row r="11" spans="1:13" s="173" customFormat="1" ht="15">
      <c r="A11" s="210"/>
      <c r="B11" s="211" t="s">
        <v>200</v>
      </c>
      <c r="C11" s="210"/>
      <c r="D11" s="210"/>
      <c r="E11" s="210"/>
      <c r="F11" s="210"/>
      <c r="G11" s="38"/>
      <c r="H11" s="38"/>
      <c r="I11" s="38"/>
      <c r="J11" s="198" t="s">
        <v>460</v>
      </c>
      <c r="K11" s="38"/>
      <c r="L11" s="38"/>
      <c r="M11" s="38"/>
    </row>
    <row r="12" s="173" customFormat="1" ht="15"/>
    <row r="13" spans="1:13" s="187" customFormat="1" ht="42.75">
      <c r="A13" s="130"/>
      <c r="B13" s="130" t="s">
        <v>461</v>
      </c>
      <c r="C13" s="130" t="s">
        <v>202</v>
      </c>
      <c r="D13" s="131" t="s">
        <v>203</v>
      </c>
      <c r="E13" s="312" t="s">
        <v>462</v>
      </c>
      <c r="F13" s="313" t="s">
        <v>463</v>
      </c>
      <c r="G13" s="131" t="s">
        <v>204</v>
      </c>
      <c r="H13" s="336"/>
      <c r="I13" s="771" t="s">
        <v>464</v>
      </c>
      <c r="J13" s="771"/>
      <c r="K13" s="131" t="s">
        <v>465</v>
      </c>
      <c r="L13" s="336"/>
      <c r="M13" s="336"/>
    </row>
    <row r="14" spans="1:11" s="219" customFormat="1" ht="60">
      <c r="A14" s="216">
        <v>1</v>
      </c>
      <c r="B14" s="216" t="s">
        <v>519</v>
      </c>
      <c r="C14" s="216">
        <v>500</v>
      </c>
      <c r="D14" s="216">
        <v>1963</v>
      </c>
      <c r="E14" s="216"/>
      <c r="F14" s="222">
        <v>250000</v>
      </c>
      <c r="G14" s="218">
        <f>E7-F7</f>
        <v>139420.29000000004</v>
      </c>
      <c r="H14" s="390"/>
      <c r="I14" s="772" t="s">
        <v>517</v>
      </c>
      <c r="J14" s="772"/>
      <c r="K14" s="218">
        <v>3901.07</v>
      </c>
    </row>
    <row r="15" spans="3:7" s="199" customFormat="1" ht="15">
      <c r="C15" s="202"/>
      <c r="D15" s="202"/>
      <c r="E15" s="202"/>
      <c r="F15" s="202"/>
      <c r="G15" s="202"/>
    </row>
    <row r="16" s="54" customFormat="1" ht="15"/>
    <row r="17" s="54" customFormat="1" ht="15"/>
    <row r="18" s="54" customFormat="1" ht="15"/>
    <row r="20" spans="2:14" s="54" customFormat="1" ht="15" customHeight="1" thickBot="1">
      <c r="B20" s="162"/>
      <c r="C20" s="163"/>
      <c r="D20" s="162"/>
      <c r="G20" s="162"/>
      <c r="H20" s="162"/>
      <c r="I20" s="162"/>
      <c r="J20" s="162"/>
      <c r="K20" s="164"/>
      <c r="L20" s="165"/>
      <c r="M20" s="165"/>
      <c r="N20" s="166"/>
    </row>
    <row r="21" spans="1:30" s="132" customFormat="1" ht="15" customHeight="1" thickBot="1">
      <c r="A21" s="798"/>
      <c r="B21" s="800" t="s">
        <v>474</v>
      </c>
      <c r="C21" s="802" t="s">
        <v>139</v>
      </c>
      <c r="D21" s="803"/>
      <c r="E21" s="777"/>
      <c r="F21" s="777"/>
      <c r="G21" s="777"/>
      <c r="H21" s="777"/>
      <c r="I21" s="777"/>
      <c r="J21" s="777"/>
      <c r="K21" s="777"/>
      <c r="L21" s="778"/>
      <c r="M21" s="778"/>
      <c r="N21" s="778"/>
      <c r="O21" s="777"/>
      <c r="P21" s="777"/>
      <c r="Q21" s="777"/>
      <c r="R21" s="778"/>
      <c r="S21" s="133"/>
      <c r="T21" s="133"/>
      <c r="U21" s="133"/>
      <c r="V21" s="134"/>
      <c r="W21" s="780" t="s">
        <v>140</v>
      </c>
      <c r="X21" s="781"/>
      <c r="Y21" s="781"/>
      <c r="Z21" s="781"/>
      <c r="AA21" s="781"/>
      <c r="AB21" s="782"/>
      <c r="AC21" s="135"/>
      <c r="AD21" s="135"/>
    </row>
    <row r="22" spans="1:30" s="136" customFormat="1" ht="116.25" thickBot="1" thickTop="1">
      <c r="A22" s="799"/>
      <c r="B22" s="801"/>
      <c r="C22" s="783" t="s">
        <v>142</v>
      </c>
      <c r="D22" s="784"/>
      <c r="E22" s="785"/>
      <c r="F22" s="786" t="s">
        <v>144</v>
      </c>
      <c r="G22" s="787"/>
      <c r="H22" s="788"/>
      <c r="I22" s="789" t="s">
        <v>476</v>
      </c>
      <c r="J22" s="790"/>
      <c r="K22" s="791"/>
      <c r="L22" s="792" t="s">
        <v>485</v>
      </c>
      <c r="M22" s="793"/>
      <c r="N22" s="794"/>
      <c r="O22" s="795" t="s">
        <v>475</v>
      </c>
      <c r="P22" s="796"/>
      <c r="Q22" s="797"/>
      <c r="R22" s="137" t="s">
        <v>146</v>
      </c>
      <c r="S22" s="138" t="s">
        <v>477</v>
      </c>
      <c r="T22" s="139" t="s">
        <v>478</v>
      </c>
      <c r="U22" s="139" t="s">
        <v>478</v>
      </c>
      <c r="V22" s="140" t="s">
        <v>473</v>
      </c>
      <c r="W22" s="141" t="s">
        <v>147</v>
      </c>
      <c r="X22" s="142" t="s">
        <v>566</v>
      </c>
      <c r="Y22" s="142" t="s">
        <v>149</v>
      </c>
      <c r="Z22" s="142" t="s">
        <v>479</v>
      </c>
      <c r="AA22" s="142" t="s">
        <v>211</v>
      </c>
      <c r="AB22" s="143" t="s">
        <v>480</v>
      </c>
      <c r="AC22" s="144"/>
      <c r="AD22" s="144"/>
    </row>
    <row r="23" spans="1:30" s="132" customFormat="1" ht="15.75" thickBot="1">
      <c r="A23" s="145"/>
      <c r="B23" s="146" t="s">
        <v>481</v>
      </c>
      <c r="C23" s="147" t="s">
        <v>151</v>
      </c>
      <c r="D23" s="148" t="s">
        <v>171</v>
      </c>
      <c r="E23" s="148" t="s">
        <v>482</v>
      </c>
      <c r="F23" s="147" t="s">
        <v>151</v>
      </c>
      <c r="G23" s="148" t="s">
        <v>171</v>
      </c>
      <c r="H23" s="170" t="s">
        <v>482</v>
      </c>
      <c r="I23" s="149" t="s">
        <v>151</v>
      </c>
      <c r="J23" s="150" t="s">
        <v>171</v>
      </c>
      <c r="K23" s="151" t="s">
        <v>482</v>
      </c>
      <c r="L23" s="147" t="s">
        <v>151</v>
      </c>
      <c r="M23" s="134" t="s">
        <v>171</v>
      </c>
      <c r="N23" s="151" t="s">
        <v>482</v>
      </c>
      <c r="O23" s="147" t="s">
        <v>151</v>
      </c>
      <c r="P23" s="134" t="s">
        <v>171</v>
      </c>
      <c r="Q23" s="151" t="s">
        <v>482</v>
      </c>
      <c r="R23" s="150" t="s">
        <v>151</v>
      </c>
      <c r="S23" s="152" t="s">
        <v>151</v>
      </c>
      <c r="T23" s="153" t="s">
        <v>151</v>
      </c>
      <c r="U23" s="153" t="s">
        <v>171</v>
      </c>
      <c r="V23" s="148" t="s">
        <v>482</v>
      </c>
      <c r="W23" s="147"/>
      <c r="X23" s="154"/>
      <c r="Y23" s="154"/>
      <c r="Z23" s="154"/>
      <c r="AA23" s="154"/>
      <c r="AB23" s="151"/>
      <c r="AC23" s="135"/>
      <c r="AD23" s="135"/>
    </row>
    <row r="24" spans="1:28" s="239" customFormat="1" ht="45">
      <c r="A24" s="233" t="s">
        <v>488</v>
      </c>
      <c r="B24" s="394" t="s">
        <v>518</v>
      </c>
      <c r="C24" s="392">
        <v>0</v>
      </c>
      <c r="D24" s="281">
        <v>0</v>
      </c>
      <c r="E24" s="234">
        <v>0</v>
      </c>
      <c r="F24" s="393">
        <v>1500</v>
      </c>
      <c r="G24" s="393">
        <v>1500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5">
        <v>0</v>
      </c>
      <c r="R24" s="235">
        <v>0</v>
      </c>
      <c r="S24" s="234">
        <v>0</v>
      </c>
      <c r="T24" s="395">
        <v>8400</v>
      </c>
      <c r="U24" s="395">
        <v>4200</v>
      </c>
      <c r="V24" s="236">
        <v>0</v>
      </c>
      <c r="W24" s="237">
        <v>0</v>
      </c>
      <c r="X24" s="393">
        <v>200</v>
      </c>
      <c r="Y24" s="393">
        <v>200</v>
      </c>
      <c r="Z24" s="393">
        <v>200</v>
      </c>
      <c r="AA24" s="234">
        <v>0</v>
      </c>
      <c r="AB24" s="396">
        <v>0</v>
      </c>
    </row>
    <row r="25" spans="2:14" s="54" customFormat="1" ht="37.5" customHeight="1"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2:14" s="54" customFormat="1" ht="37.5" customHeight="1"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2:14" s="54" customFormat="1" ht="37.5" customHeight="1"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2:14" s="54" customFormat="1" ht="37.5" customHeight="1"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2:14" s="54" customFormat="1" ht="37.5" customHeight="1"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</sheetData>
  <sheetProtection/>
  <mergeCells count="13">
    <mergeCell ref="A21:A22"/>
    <mergeCell ref="B21:B22"/>
    <mergeCell ref="C21:R21"/>
    <mergeCell ref="I13:J13"/>
    <mergeCell ref="I14:J14"/>
    <mergeCell ref="B5:B6"/>
    <mergeCell ref="C5:D5"/>
    <mergeCell ref="W21:AB21"/>
    <mergeCell ref="C22:E22"/>
    <mergeCell ref="F22:H22"/>
    <mergeCell ref="I22:K22"/>
    <mergeCell ref="L22:N22"/>
    <mergeCell ref="O22:Q22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C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6.57421875" style="173" bestFit="1" customWidth="1"/>
    <col min="2" max="2" width="8.421875" style="173" bestFit="1" customWidth="1"/>
    <col min="3" max="3" width="24.8515625" style="173" bestFit="1" customWidth="1"/>
    <col min="4" max="4" width="30.57421875" style="173" bestFit="1" customWidth="1"/>
    <col min="5" max="5" width="3.7109375" style="173" customWidth="1"/>
    <col min="6" max="6" width="18.57421875" style="173" bestFit="1" customWidth="1"/>
    <col min="7" max="7" width="15.28125" style="173" bestFit="1" customWidth="1"/>
    <col min="8" max="8" width="5.8515625" style="173" bestFit="1" customWidth="1"/>
    <col min="9" max="9" width="9.421875" style="173" bestFit="1" customWidth="1"/>
    <col min="10" max="10" width="3.421875" style="173" bestFit="1" customWidth="1"/>
    <col min="11" max="12" width="4.28125" style="173" bestFit="1" customWidth="1"/>
    <col min="13" max="13" width="3.7109375" style="173" bestFit="1" customWidth="1"/>
    <col min="14" max="14" width="11.140625" style="173" customWidth="1"/>
    <col min="15" max="15" width="14.00390625" style="173" bestFit="1" customWidth="1"/>
    <col min="16" max="16" width="8.7109375" style="173" bestFit="1" customWidth="1"/>
    <col min="17" max="17" width="10.140625" style="173" bestFit="1" customWidth="1"/>
    <col min="18" max="18" width="10.140625" style="173" customWidth="1"/>
  </cols>
  <sheetData>
    <row r="1" spans="2:18" ht="18.75">
      <c r="B1" s="357" t="s">
        <v>1010</v>
      </c>
      <c r="R1"/>
    </row>
    <row r="2" ht="15.75" thickBot="1"/>
    <row r="3" spans="1:18" s="187" customFormat="1" ht="26.25" thickBot="1">
      <c r="A3" s="184" t="s">
        <v>322</v>
      </c>
      <c r="B3" s="185" t="s">
        <v>323</v>
      </c>
      <c r="C3" s="185" t="s">
        <v>324</v>
      </c>
      <c r="D3" s="185" t="s">
        <v>326</v>
      </c>
      <c r="E3" s="185" t="s">
        <v>327</v>
      </c>
      <c r="F3" s="185" t="s">
        <v>325</v>
      </c>
      <c r="G3" s="269" t="s">
        <v>523</v>
      </c>
      <c r="H3" s="185" t="s">
        <v>330</v>
      </c>
      <c r="I3" s="185" t="s">
        <v>331</v>
      </c>
      <c r="J3" s="185" t="s">
        <v>332</v>
      </c>
      <c r="K3" s="185" t="s">
        <v>333</v>
      </c>
      <c r="L3" s="185" t="s">
        <v>334</v>
      </c>
      <c r="M3" s="185" t="s">
        <v>335</v>
      </c>
      <c r="N3" s="185" t="s">
        <v>336</v>
      </c>
      <c r="O3" s="185" t="s">
        <v>337</v>
      </c>
      <c r="P3" s="186" t="s">
        <v>338</v>
      </c>
      <c r="Q3" s="191" t="s">
        <v>500</v>
      </c>
      <c r="R3" s="221"/>
    </row>
    <row r="4" spans="1:18" s="253" customFormat="1" ht="15">
      <c r="A4" s="241">
        <v>1</v>
      </c>
      <c r="B4" s="242" t="s">
        <v>520</v>
      </c>
      <c r="C4" s="242" t="s">
        <v>493</v>
      </c>
      <c r="D4" s="242" t="s">
        <v>521</v>
      </c>
      <c r="E4" s="242"/>
      <c r="F4" s="242" t="s">
        <v>522</v>
      </c>
      <c r="G4" s="249">
        <v>16909</v>
      </c>
      <c r="H4" s="242" t="s">
        <v>365</v>
      </c>
      <c r="I4" s="242" t="s">
        <v>497</v>
      </c>
      <c r="J4" s="242" t="s">
        <v>498</v>
      </c>
      <c r="K4" s="242" t="s">
        <v>498</v>
      </c>
      <c r="L4" s="242" t="s">
        <v>498</v>
      </c>
      <c r="M4" s="242" t="s">
        <v>506</v>
      </c>
      <c r="N4" s="243" t="s">
        <v>1014</v>
      </c>
      <c r="O4" s="242" t="s">
        <v>495</v>
      </c>
      <c r="P4" s="242" t="s">
        <v>495</v>
      </c>
      <c r="Q4" s="242" t="s">
        <v>495</v>
      </c>
      <c r="R4" s="252"/>
    </row>
    <row r="5" spans="1:18" s="253" customFormat="1" ht="15">
      <c r="A5" s="245">
        <v>2</v>
      </c>
      <c r="B5" s="246" t="s">
        <v>530</v>
      </c>
      <c r="C5" s="242" t="s">
        <v>493</v>
      </c>
      <c r="D5" s="246" t="s">
        <v>524</v>
      </c>
      <c r="E5" s="242"/>
      <c r="F5" s="246" t="s">
        <v>525</v>
      </c>
      <c r="G5" s="251">
        <v>28700</v>
      </c>
      <c r="H5" s="246" t="s">
        <v>372</v>
      </c>
      <c r="I5" s="242" t="s">
        <v>497</v>
      </c>
      <c r="J5" s="242" t="s">
        <v>498</v>
      </c>
      <c r="K5" s="242" t="s">
        <v>498</v>
      </c>
      <c r="L5" s="242" t="s">
        <v>498</v>
      </c>
      <c r="M5" s="242" t="s">
        <v>506</v>
      </c>
      <c r="N5" s="243" t="s">
        <v>1015</v>
      </c>
      <c r="O5" s="242" t="s">
        <v>495</v>
      </c>
      <c r="P5" s="242" t="s">
        <v>495</v>
      </c>
      <c r="Q5" s="242" t="s">
        <v>495</v>
      </c>
      <c r="R5" s="252"/>
    </row>
    <row r="6" spans="1:18" s="253" customFormat="1" ht="15">
      <c r="A6" s="245">
        <v>3</v>
      </c>
      <c r="B6" s="246" t="s">
        <v>526</v>
      </c>
      <c r="C6" s="246" t="s">
        <v>504</v>
      </c>
      <c r="D6" s="246" t="s">
        <v>527</v>
      </c>
      <c r="E6" s="242"/>
      <c r="F6" s="246" t="s">
        <v>528</v>
      </c>
      <c r="G6" s="398">
        <v>177089.05</v>
      </c>
      <c r="H6" s="246" t="s">
        <v>529</v>
      </c>
      <c r="I6" s="246" t="s">
        <v>497</v>
      </c>
      <c r="J6" s="242" t="s">
        <v>498</v>
      </c>
      <c r="K6" s="242" t="s">
        <v>498</v>
      </c>
      <c r="L6" s="242" t="s">
        <v>498</v>
      </c>
      <c r="M6" s="242" t="s">
        <v>506</v>
      </c>
      <c r="N6" s="243" t="s">
        <v>1014</v>
      </c>
      <c r="O6" s="242" t="s">
        <v>495</v>
      </c>
      <c r="P6" s="242" t="s">
        <v>495</v>
      </c>
      <c r="Q6" s="242" t="s">
        <v>495</v>
      </c>
      <c r="R6" s="252"/>
    </row>
    <row r="7" spans="1:18" s="254" customFormat="1" ht="15">
      <c r="A7" s="245">
        <v>4</v>
      </c>
      <c r="B7" s="246" t="s">
        <v>531</v>
      </c>
      <c r="C7" s="246" t="s">
        <v>504</v>
      </c>
      <c r="D7" s="246" t="s">
        <v>532</v>
      </c>
      <c r="E7" s="242" t="s">
        <v>511</v>
      </c>
      <c r="F7" s="246" t="s">
        <v>533</v>
      </c>
      <c r="G7" s="251">
        <v>91500</v>
      </c>
      <c r="H7" s="246" t="s">
        <v>534</v>
      </c>
      <c r="I7" s="246" t="s">
        <v>497</v>
      </c>
      <c r="J7" s="242" t="s">
        <v>498</v>
      </c>
      <c r="K7" s="242" t="s">
        <v>498</v>
      </c>
      <c r="L7" s="242" t="s">
        <v>498</v>
      </c>
      <c r="M7" s="242" t="s">
        <v>506</v>
      </c>
      <c r="N7" s="243" t="s">
        <v>1015</v>
      </c>
      <c r="O7" s="242" t="s">
        <v>495</v>
      </c>
      <c r="P7" s="242" t="s">
        <v>495</v>
      </c>
      <c r="Q7" s="242" t="s">
        <v>495</v>
      </c>
      <c r="R7" s="252"/>
    </row>
    <row r="8" spans="1:18" s="254" customFormat="1" ht="15">
      <c r="A8" s="245">
        <v>5</v>
      </c>
      <c r="B8" s="246" t="s">
        <v>535</v>
      </c>
      <c r="C8" s="246" t="s">
        <v>504</v>
      </c>
      <c r="D8" s="246" t="s">
        <v>536</v>
      </c>
      <c r="E8" s="242"/>
      <c r="F8" s="246" t="s">
        <v>537</v>
      </c>
      <c r="G8" s="251">
        <v>203700</v>
      </c>
      <c r="H8" s="246" t="s">
        <v>365</v>
      </c>
      <c r="I8" s="246" t="s">
        <v>497</v>
      </c>
      <c r="J8" s="242" t="s">
        <v>498</v>
      </c>
      <c r="K8" s="242" t="s">
        <v>498</v>
      </c>
      <c r="L8" s="242" t="s">
        <v>498</v>
      </c>
      <c r="M8" s="242" t="s">
        <v>506</v>
      </c>
      <c r="N8" s="243" t="s">
        <v>1015</v>
      </c>
      <c r="O8" s="242" t="s">
        <v>495</v>
      </c>
      <c r="P8" s="242" t="s">
        <v>495</v>
      </c>
      <c r="Q8" s="246" t="s">
        <v>498</v>
      </c>
      <c r="R8" s="252"/>
    </row>
    <row r="9" spans="1:18" s="254" customFormat="1" ht="15">
      <c r="A9" s="245">
        <v>6</v>
      </c>
      <c r="B9" s="246" t="s">
        <v>538</v>
      </c>
      <c r="C9" s="246" t="s">
        <v>504</v>
      </c>
      <c r="D9" s="246" t="s">
        <v>539</v>
      </c>
      <c r="E9" s="242"/>
      <c r="F9" s="246" t="s">
        <v>540</v>
      </c>
      <c r="G9" s="251">
        <v>31151</v>
      </c>
      <c r="H9" s="246" t="s">
        <v>541</v>
      </c>
      <c r="I9" s="246" t="s">
        <v>497</v>
      </c>
      <c r="J9" s="242" t="s">
        <v>498</v>
      </c>
      <c r="K9" s="242" t="s">
        <v>498</v>
      </c>
      <c r="L9" s="242" t="s">
        <v>498</v>
      </c>
      <c r="M9" s="242" t="s">
        <v>506</v>
      </c>
      <c r="N9" s="243" t="s">
        <v>1015</v>
      </c>
      <c r="O9" s="242" t="s">
        <v>495</v>
      </c>
      <c r="P9" s="242" t="s">
        <v>495</v>
      </c>
      <c r="Q9" s="242" t="s">
        <v>495</v>
      </c>
      <c r="R9" s="252"/>
    </row>
    <row r="10" spans="1:18" s="254" customFormat="1" ht="15">
      <c r="A10" s="245">
        <v>7</v>
      </c>
      <c r="B10" s="246" t="s">
        <v>542</v>
      </c>
      <c r="C10" s="246" t="s">
        <v>504</v>
      </c>
      <c r="D10" s="246" t="s">
        <v>543</v>
      </c>
      <c r="E10" s="242"/>
      <c r="F10" s="246" t="s">
        <v>544</v>
      </c>
      <c r="G10" s="251">
        <v>136480</v>
      </c>
      <c r="H10" s="246" t="s">
        <v>545</v>
      </c>
      <c r="I10" s="246" t="s">
        <v>497</v>
      </c>
      <c r="J10" s="242" t="s">
        <v>498</v>
      </c>
      <c r="K10" s="242" t="s">
        <v>498</v>
      </c>
      <c r="L10" s="242" t="s">
        <v>498</v>
      </c>
      <c r="M10" s="242" t="s">
        <v>506</v>
      </c>
      <c r="N10" s="243" t="s">
        <v>1015</v>
      </c>
      <c r="O10" s="242" t="s">
        <v>495</v>
      </c>
      <c r="P10" s="242" t="s">
        <v>495</v>
      </c>
      <c r="Q10" s="242" t="s">
        <v>495</v>
      </c>
      <c r="R10" s="252"/>
    </row>
    <row r="11" spans="1:18" s="254" customFormat="1" ht="15">
      <c r="A11" s="245">
        <v>8</v>
      </c>
      <c r="B11" s="246" t="s">
        <v>546</v>
      </c>
      <c r="C11" s="246" t="s">
        <v>504</v>
      </c>
      <c r="D11" s="246" t="s">
        <v>547</v>
      </c>
      <c r="E11" s="242"/>
      <c r="F11" s="246" t="s">
        <v>548</v>
      </c>
      <c r="G11" s="251">
        <v>84500</v>
      </c>
      <c r="H11" s="246" t="s">
        <v>384</v>
      </c>
      <c r="I11" s="246" t="s">
        <v>497</v>
      </c>
      <c r="J11" s="242" t="s">
        <v>498</v>
      </c>
      <c r="K11" s="242" t="s">
        <v>498</v>
      </c>
      <c r="L11" s="242" t="s">
        <v>498</v>
      </c>
      <c r="M11" s="242" t="s">
        <v>506</v>
      </c>
      <c r="N11" s="243" t="s">
        <v>1015</v>
      </c>
      <c r="O11" s="242" t="s">
        <v>495</v>
      </c>
      <c r="P11" s="242" t="s">
        <v>495</v>
      </c>
      <c r="Q11" s="242" t="s">
        <v>498</v>
      </c>
      <c r="R11" s="252"/>
    </row>
    <row r="12" spans="1:18" s="254" customFormat="1" ht="15">
      <c r="A12" s="245">
        <v>9</v>
      </c>
      <c r="B12" s="255" t="s">
        <v>549</v>
      </c>
      <c r="C12" s="255" t="s">
        <v>504</v>
      </c>
      <c r="D12" s="255" t="s">
        <v>550</v>
      </c>
      <c r="E12" s="242"/>
      <c r="F12" s="255" t="s">
        <v>551</v>
      </c>
      <c r="G12" s="251">
        <v>246276</v>
      </c>
      <c r="H12" s="255" t="s">
        <v>394</v>
      </c>
      <c r="I12" s="255" t="s">
        <v>497</v>
      </c>
      <c r="J12" s="242" t="s">
        <v>498</v>
      </c>
      <c r="K12" s="242" t="s">
        <v>498</v>
      </c>
      <c r="L12" s="242" t="s">
        <v>498</v>
      </c>
      <c r="M12" s="242" t="s">
        <v>506</v>
      </c>
      <c r="N12" s="243" t="s">
        <v>1015</v>
      </c>
      <c r="O12" s="242" t="s">
        <v>495</v>
      </c>
      <c r="P12" s="242" t="s">
        <v>495</v>
      </c>
      <c r="Q12" s="242" t="s">
        <v>498</v>
      </c>
      <c r="R12" s="252"/>
    </row>
    <row r="13" spans="1:18" s="54" customFormat="1" ht="15">
      <c r="A13" s="192"/>
      <c r="B13" s="189"/>
      <c r="C13" s="189"/>
      <c r="D13" s="189"/>
      <c r="E13" s="189"/>
      <c r="F13" s="189"/>
      <c r="G13" s="193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18" s="54" customFormat="1" ht="15">
      <c r="A14" s="192"/>
      <c r="B14" s="403" t="s">
        <v>1034</v>
      </c>
      <c r="C14" s="189"/>
      <c r="D14" s="189"/>
      <c r="E14" s="189"/>
      <c r="F14" s="189"/>
      <c r="G14" s="193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</row>
    <row r="15" spans="1:18" s="54" customFormat="1" ht="15">
      <c r="A15" s="192"/>
      <c r="B15" s="189"/>
      <c r="C15" s="189"/>
      <c r="D15" s="189"/>
      <c r="E15" s="189"/>
      <c r="F15" s="189"/>
      <c r="G15" s="193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</row>
    <row r="16" spans="1:18" s="54" customFormat="1" ht="15">
      <c r="A16" s="192"/>
      <c r="B16" s="189"/>
      <c r="C16" s="189"/>
      <c r="D16" s="189"/>
      <c r="E16" s="189"/>
      <c r="F16" s="189"/>
      <c r="G16" s="193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s="54" customFormat="1" ht="15">
      <c r="A17" s="192"/>
      <c r="B17" s="189"/>
      <c r="C17" s="189"/>
      <c r="D17" s="189"/>
      <c r="E17" s="189"/>
      <c r="F17" s="189"/>
      <c r="G17" s="193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54" customFormat="1" ht="15">
      <c r="A18" s="192"/>
      <c r="B18" s="189"/>
      <c r="C18" s="189"/>
      <c r="D18" s="189"/>
      <c r="E18" s="189"/>
      <c r="F18" s="189"/>
      <c r="G18" s="193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19" spans="1:18" s="54" customFormat="1" ht="15">
      <c r="A19" s="192"/>
      <c r="B19" s="196"/>
      <c r="C19" s="189"/>
      <c r="D19" s="189"/>
      <c r="E19" s="189"/>
      <c r="F19" s="189"/>
      <c r="G19" s="193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</row>
    <row r="20" spans="1:18" s="54" customFormat="1" ht="15">
      <c r="A20" s="192"/>
      <c r="B20" s="196"/>
      <c r="C20" s="189"/>
      <c r="D20" s="189"/>
      <c r="E20" s="189"/>
      <c r="F20" s="189"/>
      <c r="G20" s="193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18" s="54" customFormat="1" ht="15">
      <c r="A21" s="192"/>
      <c r="B21" s="189"/>
      <c r="C21" s="189"/>
      <c r="D21" s="189"/>
      <c r="E21" s="189"/>
      <c r="F21" s="189"/>
      <c r="G21" s="193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s="54" customFormat="1" ht="15">
      <c r="A22" s="192"/>
      <c r="B22" s="197"/>
      <c r="C22" s="189"/>
      <c r="D22" s="197"/>
      <c r="E22" s="197"/>
      <c r="F22" s="197"/>
      <c r="G22" s="193"/>
      <c r="H22" s="189"/>
      <c r="I22" s="189"/>
      <c r="J22" s="189"/>
      <c r="K22" s="189"/>
      <c r="L22" s="189"/>
      <c r="M22" s="189"/>
      <c r="N22" s="189"/>
      <c r="O22" s="197"/>
      <c r="P22" s="189"/>
      <c r="Q22" s="189"/>
      <c r="R22" s="189"/>
    </row>
    <row r="23" spans="1:18" s="54" customFormat="1" ht="15">
      <c r="A23" s="192"/>
      <c r="B23" s="189"/>
      <c r="C23" s="189"/>
      <c r="D23" s="189"/>
      <c r="E23" s="189"/>
      <c r="F23" s="189"/>
      <c r="G23" s="193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s="54" customFormat="1" ht="15">
      <c r="A24" s="192"/>
      <c r="B24" s="189"/>
      <c r="C24" s="189"/>
      <c r="D24" s="189"/>
      <c r="E24" s="189"/>
      <c r="F24" s="189"/>
      <c r="G24" s="193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s="54" customFormat="1" ht="15">
      <c r="A25" s="192"/>
      <c r="B25" s="189"/>
      <c r="C25" s="189"/>
      <c r="D25" s="189"/>
      <c r="E25" s="189"/>
      <c r="F25" s="189"/>
      <c r="G25" s="193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7" spans="1:2" ht="15">
      <c r="A27" s="182"/>
      <c r="B27" s="188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9"/>
  <sheetViews>
    <sheetView zoomScale="85" zoomScaleNormal="85" zoomScalePageLayoutView="0" workbookViewId="0" topLeftCell="A1">
      <selection activeCell="G14" sqref="G14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8" max="18" width="12.00390625" style="0" customWidth="1"/>
    <col min="19" max="19" width="10.7109375" style="0" bestFit="1" customWidth="1"/>
    <col min="20" max="20" width="10.7109375" style="0" customWidth="1"/>
    <col min="21" max="21" width="9.8515625" style="0" bestFit="1" customWidth="1"/>
    <col min="24" max="24" width="10.421875" style="0" bestFit="1" customWidth="1"/>
    <col min="25" max="25" width="10.7109375" style="0" bestFit="1" customWidth="1"/>
    <col min="26" max="26" width="12.57421875" style="0" customWidth="1"/>
    <col min="28" max="28" width="9.7109375" style="0" bestFit="1" customWidth="1"/>
  </cols>
  <sheetData>
    <row r="2" ht="18.75">
      <c r="B2" s="126" t="s">
        <v>1036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5"/>
      <c r="N4" s="23"/>
    </row>
    <row r="5" spans="1:14" s="173" customFormat="1" ht="15.75" thickBot="1">
      <c r="A5" s="28"/>
      <c r="B5" s="779" t="s">
        <v>175</v>
      </c>
      <c r="C5" s="769" t="s">
        <v>176</v>
      </c>
      <c r="D5" s="770"/>
      <c r="E5" s="30" t="s">
        <v>177</v>
      </c>
      <c r="F5" s="36" t="s">
        <v>178</v>
      </c>
      <c r="G5" s="36" t="s">
        <v>179</v>
      </c>
      <c r="H5" s="36" t="s">
        <v>180</v>
      </c>
      <c r="I5" s="205" t="s">
        <v>181</v>
      </c>
      <c r="J5" s="205" t="s">
        <v>182</v>
      </c>
      <c r="K5" s="205" t="s">
        <v>183</v>
      </c>
      <c r="L5" s="205" t="s">
        <v>456</v>
      </c>
      <c r="M5" s="397"/>
      <c r="N5" s="212"/>
    </row>
    <row r="6" spans="1:16" ht="90.75" customHeight="1" thickBot="1">
      <c r="A6" s="29"/>
      <c r="B6" s="768"/>
      <c r="C6" s="35" t="s">
        <v>185</v>
      </c>
      <c r="D6" s="35" t="s">
        <v>458</v>
      </c>
      <c r="E6" s="36" t="s">
        <v>187</v>
      </c>
      <c r="F6" s="36" t="s">
        <v>188</v>
      </c>
      <c r="G6" s="36" t="s">
        <v>189</v>
      </c>
      <c r="H6" s="36" t="s">
        <v>190</v>
      </c>
      <c r="I6" s="37" t="s">
        <v>191</v>
      </c>
      <c r="J6" s="37" t="s">
        <v>192</v>
      </c>
      <c r="K6" s="37" t="s">
        <v>193</v>
      </c>
      <c r="L6" s="37" t="s">
        <v>459</v>
      </c>
      <c r="M6" s="36" t="s">
        <v>195</v>
      </c>
      <c r="N6" s="203"/>
      <c r="O6" s="776" t="s">
        <v>131</v>
      </c>
      <c r="P6" s="766"/>
    </row>
    <row r="7" spans="1:16" ht="15.75" thickBot="1">
      <c r="A7" s="171">
        <v>1</v>
      </c>
      <c r="B7" s="40" t="s">
        <v>1037</v>
      </c>
      <c r="C7" s="88"/>
      <c r="D7" s="88"/>
      <c r="E7" s="88">
        <f>SUM(F7:L7)</f>
        <v>33442.14</v>
      </c>
      <c r="F7" s="88">
        <v>0</v>
      </c>
      <c r="G7" s="88">
        <v>5272.56</v>
      </c>
      <c r="H7" s="88">
        <v>18315.9</v>
      </c>
      <c r="I7" s="88">
        <v>6044.29</v>
      </c>
      <c r="J7" s="88">
        <v>967.23</v>
      </c>
      <c r="K7" s="88">
        <v>2842.16</v>
      </c>
      <c r="L7" s="88"/>
      <c r="M7" s="90">
        <v>8</v>
      </c>
      <c r="N7" s="203"/>
      <c r="O7" s="767">
        <f>'R.A. ROD-RAČUNALNIKI'!C11</f>
        <v>3392.7299999999996</v>
      </c>
      <c r="P7" s="758"/>
    </row>
    <row r="8" spans="1:14" ht="15">
      <c r="A8" s="204"/>
      <c r="B8" s="32"/>
      <c r="C8" s="46"/>
      <c r="D8" s="46"/>
      <c r="E8" s="46"/>
      <c r="F8" s="46"/>
      <c r="G8" s="46"/>
      <c r="H8" s="46"/>
      <c r="I8" s="47"/>
      <c r="J8" s="46"/>
      <c r="K8" s="46"/>
      <c r="L8" s="46"/>
      <c r="M8" s="48"/>
      <c r="N8" s="203"/>
    </row>
    <row r="9" spans="1:14" ht="15">
      <c r="A9" s="38"/>
      <c r="B9" s="49"/>
      <c r="C9" s="49"/>
      <c r="D9" s="49"/>
      <c r="E9" s="127"/>
      <c r="F9" s="49"/>
      <c r="G9" s="49"/>
      <c r="H9" s="49"/>
      <c r="I9" s="49"/>
      <c r="J9" s="49"/>
      <c r="K9" s="50"/>
      <c r="L9" s="50"/>
      <c r="M9" s="34"/>
      <c r="N9" s="203"/>
    </row>
    <row r="10" spans="1:14" ht="15">
      <c r="A10" s="210"/>
      <c r="B10" s="25"/>
      <c r="C10" s="25"/>
      <c r="D10" s="25"/>
      <c r="E10" s="404"/>
      <c r="F10" s="25"/>
      <c r="G10" s="49"/>
      <c r="H10" s="49"/>
      <c r="I10" s="49"/>
      <c r="J10" s="49"/>
      <c r="K10" s="50"/>
      <c r="L10" s="50"/>
      <c r="M10" s="49"/>
      <c r="N10" s="203"/>
    </row>
    <row r="11" spans="1:13" ht="15">
      <c r="A11" s="210"/>
      <c r="B11" s="24" t="s">
        <v>1038</v>
      </c>
      <c r="C11" s="25"/>
      <c r="D11" s="25"/>
      <c r="E11" s="25"/>
      <c r="F11" s="25"/>
      <c r="G11" s="49"/>
      <c r="H11" s="49"/>
      <c r="I11" s="49"/>
      <c r="J11" s="128" t="s">
        <v>460</v>
      </c>
      <c r="K11" s="49"/>
      <c r="L11" s="49"/>
      <c r="M11" s="49"/>
    </row>
    <row r="12" ht="15">
      <c r="A12" s="173"/>
    </row>
    <row r="13" spans="1:13" s="227" customFormat="1" ht="60" customHeight="1">
      <c r="A13" s="130"/>
      <c r="B13" s="311" t="s">
        <v>461</v>
      </c>
      <c r="C13" s="130" t="s">
        <v>202</v>
      </c>
      <c r="D13" s="131" t="s">
        <v>203</v>
      </c>
      <c r="E13" s="312" t="s">
        <v>462</v>
      </c>
      <c r="F13" s="313" t="s">
        <v>463</v>
      </c>
      <c r="G13" s="131" t="s">
        <v>129</v>
      </c>
      <c r="H13" s="336"/>
      <c r="I13" s="336"/>
      <c r="J13" s="130" t="s">
        <v>464</v>
      </c>
      <c r="K13" s="131" t="s">
        <v>465</v>
      </c>
      <c r="L13" s="310"/>
      <c r="M13" s="310"/>
    </row>
    <row r="14" spans="1:11" s="227" customFormat="1" ht="15">
      <c r="A14" s="217"/>
      <c r="B14" s="228"/>
      <c r="C14" s="217"/>
      <c r="D14" s="217"/>
      <c r="E14" s="217"/>
      <c r="F14" s="387"/>
      <c r="G14" s="226"/>
      <c r="H14" s="187"/>
      <c r="I14" s="187"/>
      <c r="J14" s="217">
        <v>0</v>
      </c>
      <c r="K14" s="217">
        <v>0</v>
      </c>
    </row>
    <row r="15" spans="3:7" s="199" customFormat="1" ht="15">
      <c r="C15" s="202"/>
      <c r="D15" s="202"/>
      <c r="E15" s="202"/>
      <c r="F15" s="202"/>
      <c r="G15" s="202"/>
    </row>
    <row r="16" s="54" customFormat="1" ht="15"/>
    <row r="17" s="54" customFormat="1" ht="15"/>
    <row r="18" s="54" customFormat="1" ht="15"/>
    <row r="20" spans="2:14" s="54" customFormat="1" ht="15" customHeight="1" thickBot="1">
      <c r="B20" s="162"/>
      <c r="C20" s="163"/>
      <c r="D20" s="162"/>
      <c r="G20" s="162"/>
      <c r="H20" s="162"/>
      <c r="I20" s="162"/>
      <c r="J20" s="162"/>
      <c r="K20" s="164"/>
      <c r="L20" s="165"/>
      <c r="M20" s="165"/>
      <c r="N20" s="166"/>
    </row>
    <row r="21" spans="1:30" s="132" customFormat="1" ht="15" customHeight="1" thickBot="1">
      <c r="A21" s="798"/>
      <c r="B21" s="800" t="s">
        <v>474</v>
      </c>
      <c r="C21" s="802" t="s">
        <v>139</v>
      </c>
      <c r="D21" s="803"/>
      <c r="E21" s="777"/>
      <c r="F21" s="777"/>
      <c r="G21" s="777"/>
      <c r="H21" s="777"/>
      <c r="I21" s="777"/>
      <c r="J21" s="777"/>
      <c r="K21" s="777"/>
      <c r="L21" s="778"/>
      <c r="M21" s="778"/>
      <c r="N21" s="778"/>
      <c r="O21" s="777"/>
      <c r="P21" s="777"/>
      <c r="Q21" s="777"/>
      <c r="R21" s="778"/>
      <c r="S21" s="133"/>
      <c r="T21" s="133"/>
      <c r="U21" s="133"/>
      <c r="V21" s="134"/>
      <c r="W21" s="780" t="s">
        <v>140</v>
      </c>
      <c r="X21" s="781"/>
      <c r="Y21" s="781"/>
      <c r="Z21" s="781"/>
      <c r="AA21" s="781"/>
      <c r="AB21" s="782"/>
      <c r="AC21" s="135"/>
      <c r="AD21" s="135"/>
    </row>
    <row r="22" spans="1:30" s="136" customFormat="1" ht="116.25" thickBot="1" thickTop="1">
      <c r="A22" s="799"/>
      <c r="B22" s="801"/>
      <c r="C22" s="783" t="s">
        <v>142</v>
      </c>
      <c r="D22" s="784"/>
      <c r="E22" s="785"/>
      <c r="F22" s="786" t="s">
        <v>144</v>
      </c>
      <c r="G22" s="787"/>
      <c r="H22" s="788"/>
      <c r="I22" s="789" t="s">
        <v>476</v>
      </c>
      <c r="J22" s="790"/>
      <c r="K22" s="791"/>
      <c r="L22" s="792" t="s">
        <v>485</v>
      </c>
      <c r="M22" s="793"/>
      <c r="N22" s="794"/>
      <c r="O22" s="795" t="s">
        <v>475</v>
      </c>
      <c r="P22" s="796"/>
      <c r="Q22" s="797"/>
      <c r="R22" s="137" t="s">
        <v>146</v>
      </c>
      <c r="S22" s="138" t="s">
        <v>477</v>
      </c>
      <c r="T22" s="139" t="s">
        <v>478</v>
      </c>
      <c r="U22" s="139" t="s">
        <v>478</v>
      </c>
      <c r="V22" s="140" t="s">
        <v>473</v>
      </c>
      <c r="W22" s="141" t="s">
        <v>147</v>
      </c>
      <c r="X22" s="142" t="s">
        <v>566</v>
      </c>
      <c r="Y22" s="142" t="s">
        <v>149</v>
      </c>
      <c r="Z22" s="142" t="s">
        <v>479</v>
      </c>
      <c r="AA22" s="142" t="s">
        <v>211</v>
      </c>
      <c r="AB22" s="143" t="s">
        <v>480</v>
      </c>
      <c r="AC22" s="144"/>
      <c r="AD22" s="144"/>
    </row>
    <row r="23" spans="1:30" s="132" customFormat="1" ht="15.75" thickBot="1">
      <c r="A23" s="145"/>
      <c r="B23" s="146" t="s">
        <v>481</v>
      </c>
      <c r="C23" s="147" t="s">
        <v>151</v>
      </c>
      <c r="D23" s="148" t="s">
        <v>171</v>
      </c>
      <c r="E23" s="148" t="s">
        <v>482</v>
      </c>
      <c r="F23" s="147" t="s">
        <v>151</v>
      </c>
      <c r="G23" s="148" t="s">
        <v>171</v>
      </c>
      <c r="H23" s="170" t="s">
        <v>482</v>
      </c>
      <c r="I23" s="149" t="s">
        <v>151</v>
      </c>
      <c r="J23" s="150" t="s">
        <v>171</v>
      </c>
      <c r="K23" s="151" t="s">
        <v>482</v>
      </c>
      <c r="L23" s="147" t="s">
        <v>151</v>
      </c>
      <c r="M23" s="134" t="s">
        <v>171</v>
      </c>
      <c r="N23" s="151" t="s">
        <v>482</v>
      </c>
      <c r="O23" s="147" t="s">
        <v>151</v>
      </c>
      <c r="P23" s="134" t="s">
        <v>171</v>
      </c>
      <c r="Q23" s="151" t="s">
        <v>482</v>
      </c>
      <c r="R23" s="150" t="s">
        <v>151</v>
      </c>
      <c r="S23" s="152" t="s">
        <v>151</v>
      </c>
      <c r="T23" s="153" t="s">
        <v>151</v>
      </c>
      <c r="U23" s="153" t="s">
        <v>171</v>
      </c>
      <c r="V23" s="148" t="s">
        <v>482</v>
      </c>
      <c r="W23" s="147"/>
      <c r="X23" s="154"/>
      <c r="Y23" s="154"/>
      <c r="Z23" s="154"/>
      <c r="AA23" s="154"/>
      <c r="AB23" s="151"/>
      <c r="AC23" s="135"/>
      <c r="AD23" s="135"/>
    </row>
    <row r="24" spans="1:28" s="239" customFormat="1" ht="45">
      <c r="A24" s="233" t="s">
        <v>488</v>
      </c>
      <c r="B24" s="216" t="s">
        <v>1039</v>
      </c>
      <c r="C24" s="392">
        <v>0</v>
      </c>
      <c r="D24" s="281">
        <v>0</v>
      </c>
      <c r="E24" s="234">
        <v>0</v>
      </c>
      <c r="F24" s="393">
        <v>0</v>
      </c>
      <c r="G24" s="393">
        <v>1000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5">
        <v>0</v>
      </c>
      <c r="R24" s="235">
        <v>0</v>
      </c>
      <c r="S24" s="234">
        <v>0</v>
      </c>
      <c r="T24" s="235">
        <v>0</v>
      </c>
      <c r="U24" s="235">
        <v>0</v>
      </c>
      <c r="V24" s="236">
        <v>0</v>
      </c>
      <c r="W24" s="392">
        <v>1000</v>
      </c>
      <c r="X24" s="234">
        <v>0</v>
      </c>
      <c r="Y24" s="234">
        <v>0</v>
      </c>
      <c r="Z24" s="234">
        <v>0</v>
      </c>
      <c r="AA24" s="234">
        <v>0</v>
      </c>
      <c r="AB24" s="396">
        <v>1000</v>
      </c>
    </row>
    <row r="25" spans="2:14" s="54" customFormat="1" ht="37.5" customHeight="1">
      <c r="B25" s="168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9"/>
    </row>
    <row r="26" spans="2:14" s="54" customFormat="1" ht="37.5" customHeight="1"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9"/>
    </row>
    <row r="27" spans="2:14" s="54" customFormat="1" ht="37.5" customHeight="1">
      <c r="B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9"/>
    </row>
    <row r="28" spans="2:14" s="54" customFormat="1" ht="37.5" customHeight="1">
      <c r="B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2:14" s="54" customFormat="1" ht="37.5" customHeight="1"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</sheetData>
  <sheetProtection/>
  <mergeCells count="13">
    <mergeCell ref="W21:AB21"/>
    <mergeCell ref="C22:E22"/>
    <mergeCell ref="F22:H22"/>
    <mergeCell ref="I22:K22"/>
    <mergeCell ref="L22:N22"/>
    <mergeCell ref="O22:Q22"/>
    <mergeCell ref="B5:B6"/>
    <mergeCell ref="C5:D5"/>
    <mergeCell ref="A21:A22"/>
    <mergeCell ref="B21:B22"/>
    <mergeCell ref="C21:R21"/>
    <mergeCell ref="O6:P6"/>
    <mergeCell ref="O7:P7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8515625" style="173" customWidth="1"/>
    <col min="2" max="2" width="42.421875" style="0" customWidth="1"/>
    <col min="3" max="3" width="10.28125" style="0" customWidth="1"/>
    <col min="6" max="6" width="16.421875" style="0" bestFit="1" customWidth="1"/>
  </cols>
  <sheetData>
    <row r="2" ht="18.75">
      <c r="B2" s="126" t="s">
        <v>1036</v>
      </c>
    </row>
    <row r="5" ht="15">
      <c r="B5" t="s">
        <v>1044</v>
      </c>
    </row>
    <row r="6" ht="15.75" thickBot="1"/>
    <row r="7" spans="1:6" s="173" customFormat="1" ht="15.75" thickBot="1">
      <c r="A7" s="431"/>
      <c r="B7" s="432" t="s">
        <v>1040</v>
      </c>
      <c r="C7" s="432" t="s">
        <v>1041</v>
      </c>
      <c r="D7" s="432" t="s">
        <v>1042</v>
      </c>
      <c r="E7" s="432" t="s">
        <v>1043</v>
      </c>
      <c r="F7" s="433" t="s">
        <v>1049</v>
      </c>
    </row>
    <row r="8" spans="1:6" ht="15">
      <c r="A8" s="428" t="s">
        <v>488</v>
      </c>
      <c r="B8" s="434" t="s">
        <v>1045</v>
      </c>
      <c r="C8" s="437">
        <v>2796</v>
      </c>
      <c r="D8" s="437">
        <f>C8-E8</f>
        <v>1922.25</v>
      </c>
      <c r="E8" s="437">
        <v>873.75</v>
      </c>
      <c r="F8" s="438">
        <v>41274</v>
      </c>
    </row>
    <row r="9" spans="1:6" ht="15">
      <c r="A9" s="407"/>
      <c r="B9" s="406"/>
      <c r="C9" s="407"/>
      <c r="D9" s="407"/>
      <c r="E9" s="407"/>
      <c r="F9" s="407"/>
    </row>
    <row r="10" spans="1:6" ht="15">
      <c r="A10" s="408"/>
      <c r="B10" s="405"/>
      <c r="C10" s="405"/>
      <c r="D10" s="405"/>
      <c r="E10" s="405"/>
      <c r="F10" s="40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8515625" style="173" customWidth="1"/>
    <col min="2" max="2" width="42.421875" style="0" customWidth="1"/>
    <col min="3" max="3" width="10.28125" style="0" customWidth="1"/>
    <col min="6" max="6" width="16.421875" style="0" bestFit="1" customWidth="1"/>
  </cols>
  <sheetData>
    <row r="2" ht="18.75">
      <c r="B2" s="126" t="s">
        <v>1036</v>
      </c>
    </row>
    <row r="5" ht="15">
      <c r="B5" t="s">
        <v>132</v>
      </c>
    </row>
    <row r="6" ht="15.75" thickBot="1"/>
    <row r="7" spans="1:6" s="173" customFormat="1" ht="15.75" thickBot="1">
      <c r="A7" s="431"/>
      <c r="B7" s="432" t="s">
        <v>1040</v>
      </c>
      <c r="C7" s="432" t="s">
        <v>1041</v>
      </c>
      <c r="D7" s="432" t="s">
        <v>1042</v>
      </c>
      <c r="E7" s="432" t="s">
        <v>1043</v>
      </c>
      <c r="F7" s="433" t="s">
        <v>1049</v>
      </c>
    </row>
    <row r="8" spans="1:6" ht="15">
      <c r="A8" s="427" t="s">
        <v>488</v>
      </c>
      <c r="B8" s="428" t="s">
        <v>1046</v>
      </c>
      <c r="C8" s="429">
        <v>1077.59</v>
      </c>
      <c r="D8" s="429">
        <f>C8-E8</f>
        <v>538.79</v>
      </c>
      <c r="E8" s="429">
        <v>538.8</v>
      </c>
      <c r="F8" s="430">
        <v>41274</v>
      </c>
    </row>
    <row r="9" spans="1:6" ht="15">
      <c r="A9" s="419" t="s">
        <v>560</v>
      </c>
      <c r="B9" s="407" t="s">
        <v>1047</v>
      </c>
      <c r="C9" s="409">
        <v>1048.55</v>
      </c>
      <c r="D9" s="409">
        <f>C9-E9</f>
        <v>436.89</v>
      </c>
      <c r="E9" s="409">
        <v>611.66</v>
      </c>
      <c r="F9" s="420">
        <v>41323</v>
      </c>
    </row>
    <row r="10" spans="1:6" ht="15.75" thickBot="1">
      <c r="A10" s="421" t="s">
        <v>625</v>
      </c>
      <c r="B10" s="435" t="s">
        <v>1048</v>
      </c>
      <c r="C10" s="422">
        <v>1266.59</v>
      </c>
      <c r="D10" s="422">
        <f>C10-E10</f>
        <v>422.19999999999993</v>
      </c>
      <c r="E10" s="422">
        <v>844.39</v>
      </c>
      <c r="F10" s="423">
        <v>41374</v>
      </c>
    </row>
    <row r="11" spans="1:6" s="418" customFormat="1" ht="15.75" thickBot="1">
      <c r="A11" s="424"/>
      <c r="B11" s="436" t="s">
        <v>224</v>
      </c>
      <c r="C11" s="425">
        <f>SUM(C8:C10)</f>
        <v>3392.7299999999996</v>
      </c>
      <c r="D11" s="425">
        <f>SUM(D8:D10)</f>
        <v>1397.8799999999999</v>
      </c>
      <c r="E11" s="425">
        <f>SUM(E8:E10)</f>
        <v>1994.85</v>
      </c>
      <c r="F11" s="4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doma</cp:lastModifiedBy>
  <cp:lastPrinted>2013-09-10T07:17:36Z</cp:lastPrinted>
  <dcterms:created xsi:type="dcterms:W3CDTF">2012-08-05T10:23:28Z</dcterms:created>
  <dcterms:modified xsi:type="dcterms:W3CDTF">2013-09-18T12:16:00Z</dcterms:modified>
  <cp:category/>
  <cp:version/>
  <cp:contentType/>
  <cp:contentStatus/>
</cp:coreProperties>
</file>