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KAPITULACIJA" sheetId="1" r:id="rId1"/>
    <sheet name="GO dela" sheetId="2" r:id="rId2"/>
    <sheet name="Elektroinstalacije" sheetId="3" r:id="rId3"/>
    <sheet name="Strojne instalacije" sheetId="4" r:id="rId4"/>
  </sheets>
  <definedNames/>
  <calcPr fullCalcOnLoad="1"/>
</workbook>
</file>

<file path=xl/sharedStrings.xml><?xml version="1.0" encoding="utf-8"?>
<sst xmlns="http://schemas.openxmlformats.org/spreadsheetml/2006/main" count="886" uniqueCount="438">
  <si>
    <t>Občina Ajdovščina</t>
  </si>
  <si>
    <t>FASADERSKA DELA</t>
  </si>
  <si>
    <t>5</t>
  </si>
  <si>
    <t xml:space="preserve">KANALIZACIJA                    </t>
  </si>
  <si>
    <t>KROVSKO-KLEPARSKA DELA</t>
  </si>
  <si>
    <t>KROVSKO-KLEPARSKA DELA SKUPAJ</t>
  </si>
  <si>
    <t xml:space="preserve">KROVSKO-KLEPARSKA DELA                        </t>
  </si>
  <si>
    <t xml:space="preserve">DOBAVA IN MONTAŽA NOTRANJIH OKENSKIH POLIC ŠIRINE 20-25 CM, DEB. 3 CM IZ NARAVNEGA KAMNA NA VEZIVO. POVRŠINA POLIRANA. </t>
  </si>
  <si>
    <t xml:space="preserve">DOBAVA IN MONTAŽA ZUNANJIH OKENSKIH POLIC ŠIRINE 20-25 CM, DEB. 3 CM IZ NARAVNEGA KAMNA NA VEZIVO VKLJUČNO Z ODKAPNIM NOSOM IN NALIMKI. POVRŠINA POLIRANA. </t>
  </si>
  <si>
    <t>VSI KLEPARSKI IZDELKI SO IZ JEKLENE POCINKANE BARVANE PLOČEVINE DEB. 0,60 MM, NOSILNE KLJUKE IN OBJEMKE SO PRAV TAKO IZ JEKLA POCINKANE BARVANE. NAČIN PRITRJEVANJA ZA III. VETROVNO CONO-BURJA.</t>
  </si>
  <si>
    <t>KERAMIČARSKA DELA</t>
  </si>
  <si>
    <t>KERAMIČARSKA DELA SKUPAJ</t>
  </si>
  <si>
    <t>KAMNOSEŠKA DELA</t>
  </si>
  <si>
    <t xml:space="preserve">OBRTNIŠKA DELA SKUPAJ        </t>
  </si>
  <si>
    <t>KAMNOSEŠKA DELA SKUPAJ</t>
  </si>
  <si>
    <t>REKAPITULACIJA</t>
  </si>
  <si>
    <t>A</t>
  </si>
  <si>
    <t>GRADBENA DELA</t>
  </si>
  <si>
    <t>B</t>
  </si>
  <si>
    <t>BETONSKA DELA</t>
  </si>
  <si>
    <t>ZIDARSKA DELA</t>
  </si>
  <si>
    <t>TESARSKA DELA</t>
  </si>
  <si>
    <t>OBRTNIŠKA DELA</t>
  </si>
  <si>
    <t>M3</t>
  </si>
  <si>
    <t>M2</t>
  </si>
  <si>
    <t>KG</t>
  </si>
  <si>
    <t>KD</t>
  </si>
  <si>
    <t>M1</t>
  </si>
  <si>
    <t>UR</t>
  </si>
  <si>
    <t xml:space="preserve">B </t>
  </si>
  <si>
    <t xml:space="preserve">TESARSKA DELA                            </t>
  </si>
  <si>
    <t xml:space="preserve">GRADBENA DELA SKUPAJ                                 </t>
  </si>
  <si>
    <t>MIZARSKA DELA</t>
  </si>
  <si>
    <t>SLIKOPLESKARSKA DELA</t>
  </si>
  <si>
    <t>OPOMBA!</t>
  </si>
  <si>
    <t xml:space="preserve">BETONSKA DELA SKUPAJ  </t>
  </si>
  <si>
    <t xml:space="preserve">ZIDARSKA DELA SKUPAJ   </t>
  </si>
  <si>
    <t xml:space="preserve">TESARSKA DELA SKUPAJ </t>
  </si>
  <si>
    <t>MIZARSKA DELA SKUPAJ</t>
  </si>
  <si>
    <t>SLIKO-PLESKARSKA DELA</t>
  </si>
  <si>
    <t>SLIKO-PLESKARSKA DELA SKUPAJ</t>
  </si>
  <si>
    <t>SKUPAJ BREZ DDV EUR</t>
  </si>
  <si>
    <t>SKUPAJ Z DDV EUR</t>
  </si>
  <si>
    <t>KANALIZACIJA</t>
  </si>
  <si>
    <t>KANALIZACIJA SKUPAJ</t>
  </si>
  <si>
    <t xml:space="preserve">SPLOŠNA OPOMBA! </t>
  </si>
  <si>
    <t>VSA IZKOPNA DELA IN TRANSPORTI IZKOPNIH MATERIALOV SE OBRAČUNAJO PO PROSTORNINI ZEMLJINE V RAŠČENEM STANJU. VSA NASIPNA DELA SE OBRAČUNAJO PO PROSTORNINI ZEMLJINE V VGRAJENEM STANJU. MOREBITNE ZAČASNE DEPONIJE ZEMELJSKEGA MATERIALA IN POTREBNE TRANSPORTE V ZVEZI  S TEM JE POTREBNO UPOŠTEVATI V ENOTNIH CENAH.</t>
  </si>
  <si>
    <t xml:space="preserve">OPOMBA! </t>
  </si>
  <si>
    <t xml:space="preserve">NAROČNIK:  </t>
  </si>
  <si>
    <t xml:space="preserve">OBJEKT:     </t>
  </si>
  <si>
    <t xml:space="preserve">IZRAVNAVA NOTRANJIH FINO OMETANIH STEN Z 2X KITANJEM IN BRUŠENJEM, PRIPRAVLJENO ZA SLIKANJE. </t>
  </si>
  <si>
    <t>DOBAVA IN PRITRDITEV INOX LAME NA MESTIH, KJER SE MENJAJO OBLOGE TLAKOV ALI NIVOJI.</t>
  </si>
  <si>
    <t xml:space="preserve">V CENI JE ZAJETI VSE ZAKLJUČKE IZDELKA DO GRADBENE KONSTRUKCIJE IN TESNJENJE. PRI OBLIKOVANJU CEN ZA VSE IZDELKE JE POTREBNO UPOŠTEVATI SHEME VRAT, OKEN IN STEN Z OPISI TER ZIDARSKO POMOČJO ZA VGRAJEVANJE. V CENI JE ZAJETI TUDI SLEPE OKVIRJE. </t>
  </si>
  <si>
    <t xml:space="preserve">VSI MIZARSKI IZDELKI SO FINALIZIRANI, SE DOBAVIJO NA OBJEKT IN MIZARSKO MONTIRAJO, IZDELAJO SE PO SHEMI VRAT IN OKEN. </t>
  </si>
  <si>
    <t>MERE IZDELKA SO PODANE ORIENTACIJSKO IN SO ZAOKROŽENE, ZATO JE VSE MERE POTREBNO VZETI NA LICU MESTA.</t>
  </si>
  <si>
    <t xml:space="preserve">BARVE DOLOČI PROJEKTANT ARHITEKTURE. </t>
  </si>
  <si>
    <t xml:space="preserve">VRATNA KRILA SO OPREMLJENA S KLJUKO IN KLJUČAVNICO. . </t>
  </si>
  <si>
    <t>FASADERSKA DELA SKUPAJ</t>
  </si>
  <si>
    <t>ZAKOLIČBA TRASE KANALIZACIJE IN ZAVAROVANJE ZAKOLIČBE TER POSTAVITEV GRADBENIH PROFILOV.</t>
  </si>
  <si>
    <t>IZRAVNAVA ZA NOTRANJE IN ZUNANJE OKENSKE POLICE ŠIRINE DO 25 CM S CM 1:2 ALI FINIM BETONOM VKLJUČNO S POTREBNIM OPAŽEM.</t>
  </si>
  <si>
    <t>Ulica 5. maja 6a, 5270 Ajdovščina</t>
  </si>
  <si>
    <t>STROJNI ŠIROKI POVRŠINSKI ODKOP GRADBENE JAME ZA OBJEKT V TERENU III.-IV. KTG. Z DEPONIRANJEM IZKOPANEGA MATERIALA NA GRADBIŠČU ZA KASNEJŠO UPORABO.</t>
  </si>
  <si>
    <t>RUŠITVENA DELA, PREDDELA IN ZEMELJSKA DELA</t>
  </si>
  <si>
    <t xml:space="preserve">DOBAVA IN VGRAJEVANJE BETONA C 25/30 V AB KONSTRUKCIJE (ATIKA DEB. 20 CM). </t>
  </si>
  <si>
    <t>STROJNI ZASIP ZA AB PASOVNIMI TEMELJI Z MATERIALOM OD IZKOPA V SLOJIH PRIMERNE DEBELINE S PLANIRANJEM IN UTRJEVANJEM</t>
  </si>
  <si>
    <t>DDV 22 %</t>
  </si>
  <si>
    <t xml:space="preserve">RUŠITVENA DELA, PREDDELA IN ZEMELJSKA DELA SKUPAJ  </t>
  </si>
  <si>
    <t xml:space="preserve">RUŠITVENA DELA, PREDDELA IN ZEMELJSKA DELA                       </t>
  </si>
  <si>
    <t>VRTANJE LUKENJ, GLOBINE 20-30 CM V OBSTOJEČE ARM. BETONSKE ALI OPEČNE KONSTRUKCIJE, RAZPRAŠITEV VRTIN TER DOBAVA IN VGRADITEV SIDERNIH PALIC IZ REBRASTE ARMATURE FI 10-12 MM, DOLŽINE 0,50-1,00 M IN ZALITJE S FINO POLIMERIZIRANO CEMENTNO MALTO - POVEZAVA NOVIH KONSTRUKCIJ Z OBSTOJEČIMI.</t>
  </si>
  <si>
    <t>DOPLAČILO NA POST. A-3/4, ZA ZIDANJE VERTIKALNIH ZIDNIH VEZI V OBODNIH OPEČNIH ZIDOVIH DEB. 30 CM S PROTIPOTRESNIMI ZIDNIMI IN VOGALNIMI ELEMENTI.</t>
  </si>
  <si>
    <t xml:space="preserve">DOBAVA IN ZIDANJE NOTRANJIH NOSILNIH OPEČNIH ZIDOV DEB. 20 CM Z MODULARNO OPEKO MO20 IN ACM 1:3:9.  </t>
  </si>
  <si>
    <t>BRUŠENJE STIKOV NOTRANJIH VIDNIH BETONSKIH POVRŠIN (RAVEN STROP) TER IZRAVNAVA Z 2X KITANJEM IN BRUŠENJEM, PRIPRAVLJENO ZA SLIKANJE.</t>
  </si>
  <si>
    <t>VERTIKALNO ZAREZANJE OBSTOJEČEGA FASADNEGA OMETA.</t>
  </si>
  <si>
    <t>ODBIJANJE OBSTOJEČEGA FASADNEGA OMETA V PASU ŠIR. 20-30 CM.</t>
  </si>
  <si>
    <t>ODSTRANITEV OBSTOJEČEGA STREŠNEGA ŽLEBA IZ PLOČEVINE.</t>
  </si>
  <si>
    <t>ZAKOLIČBA OBJEKTA, ZAVAROVANJE ZAKOLIČBE IN POSTAVITEV GRADBENIH PROFILOV.</t>
  </si>
  <si>
    <t>STROJNI ODKOP HUMUSA V SLOJU DEB. DO 20 CM Z DEPONIRANJEM IZKOPANEGA MATERIALA NA GRADBIŠČU ZA KASNEJŠO UPORABO.</t>
  </si>
  <si>
    <t>KV DELAVEC</t>
  </si>
  <si>
    <t>EM</t>
  </si>
  <si>
    <t>I.</t>
  </si>
  <si>
    <t>SVETILNA TELESA</t>
  </si>
  <si>
    <t>II.</t>
  </si>
  <si>
    <t>VODOVNI MATERIAL</t>
  </si>
  <si>
    <t>III.</t>
  </si>
  <si>
    <t>RAZDELILNIKI</t>
  </si>
  <si>
    <t>IV.</t>
  </si>
  <si>
    <t>STRELOVODNA INSTALACIJA</t>
  </si>
  <si>
    <t>V.</t>
  </si>
  <si>
    <t>NN PRIKLJUČEK</t>
  </si>
  <si>
    <t>SKUPAJ BREZ DDV</t>
  </si>
  <si>
    <t>Dobava, prevoz, zarisovanje, montaža in preizkus</t>
  </si>
  <si>
    <t xml:space="preserve"> </t>
  </si>
  <si>
    <t>1.</t>
  </si>
  <si>
    <t>kos</t>
  </si>
  <si>
    <t>TC-TEL 26W 830 - varčne sijalke</t>
  </si>
  <si>
    <t>2.</t>
  </si>
  <si>
    <t>3.</t>
  </si>
  <si>
    <t>TC-DEL 26W 830- varčne sijalke</t>
  </si>
  <si>
    <t>TC 11W 830 - varčna sijalka</t>
  </si>
  <si>
    <t>6.</t>
  </si>
  <si>
    <t xml:space="preserve">Drobni material </t>
  </si>
  <si>
    <t>%</t>
  </si>
  <si>
    <t xml:space="preserve">SKUPAJ SVETILNA TELESA </t>
  </si>
  <si>
    <t>m</t>
  </si>
  <si>
    <t>4.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</si>
  <si>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</si>
  <si>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</si>
  <si>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</si>
  <si>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</si>
  <si>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</si>
  <si>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</si>
  <si>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</si>
  <si>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</si>
  <si>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</si>
  <si>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</si>
  <si>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</si>
  <si>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</si>
  <si>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</si>
  <si>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</si>
  <si>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</si>
  <si>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</si>
  <si>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</si>
  <si>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</si>
  <si>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</si>
  <si>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ur</t>
  </si>
  <si>
    <t>25.</t>
  </si>
  <si>
    <t>SKUPAJ VODOVNI MATERIAL</t>
  </si>
  <si>
    <t>1 x NV varovalčni ločilnik 160A/20 A</t>
  </si>
  <si>
    <t>1 x NV varovalčni ločilnik 160A/3/35 A</t>
  </si>
  <si>
    <t xml:space="preserve">SKUPAJ RAZDELILNIKI </t>
  </si>
  <si>
    <t>SKUPAJ STRELOVODNA INSTALACIJA</t>
  </si>
  <si>
    <t>A.</t>
  </si>
  <si>
    <t xml:space="preserve"> m </t>
  </si>
  <si>
    <t xml:space="preserve"> kos </t>
  </si>
  <si>
    <t xml:space="preserve"> kpl </t>
  </si>
  <si>
    <t>SKUPAJ GRADBENA DELA</t>
  </si>
  <si>
    <t>B.</t>
  </si>
  <si>
    <t>ELEKTROMONTAŽNA DELA</t>
  </si>
  <si>
    <t>kpl</t>
  </si>
  <si>
    <t>SKUPAJ ELEKTRO MONTAŽNA DELA</t>
  </si>
  <si>
    <t>SKUPAJ NN PRIKLJUČEK</t>
  </si>
  <si>
    <t>VODOVOD</t>
  </si>
  <si>
    <t>Cevovodi iz srednjetežkih vroče pocinkanih navojnih cevi DIN 2440, za vodo, DN 15, spajanje z navoji, vključno navojni fitingi po DIN 2950. Vklj. dodatna korozijska zaščita z 2x bitumenskim trakom.</t>
  </si>
  <si>
    <t>Cevovodi iz srednjetežkih vroče pocinkanih navojnih cevi DIN 2440, za vodo, DN 15, spajanje z navoji, vključno navojni fitingi po DIN 2950. Vklj. zaščita za podometno vgradnjo.</t>
  </si>
  <si>
    <t>Tlačni preizkus tesnjenja cevovoda z vodo, preizkusni tlak je 1,3 kratni delovni tlak, vključno s potrebnimi čepi ter njihovo odstranitvijo po tlačnem preizkusu.</t>
  </si>
  <si>
    <t>ODTOČNA KANALIZACIJA</t>
  </si>
  <si>
    <t>Podometni ventil, z navojnim priključkom DN 15, iz medenine, s pokromanim ročajem in rozeto.</t>
  </si>
  <si>
    <t>Komplet umivalnik postavljen na normalno višino, sestavljen iz:</t>
  </si>
  <si>
    <t>Komplet WC sestavljen iz:</t>
  </si>
  <si>
    <t>Komplet oprema enojnega pomivalnega korita, sestavljena iz:</t>
  </si>
  <si>
    <t>Odtočna garnitura za enojno pomivalno korito, iz plastike, odporne na vročo vodo, s sifonom, s priključnim kolenom.</t>
  </si>
  <si>
    <t>Komplet pisoar, sestavljen iz:</t>
  </si>
  <si>
    <t>Držalo za papirnate brisače, stenski nosilec iz medenine, pokroman, roka iz medenine, pokromana.</t>
  </si>
  <si>
    <t>Splošni, manipulativni, zavarovalni in transportni stroški.</t>
  </si>
  <si>
    <t>SKUPAJ</t>
  </si>
  <si>
    <t>OGREVANJE</t>
  </si>
  <si>
    <t>Primeren sistem PANASONIC</t>
  </si>
  <si>
    <t>Pripravljalna in zaključna dela za vse opisane storitve.</t>
  </si>
  <si>
    <t>PREZRAČEVANJE</t>
  </si>
  <si>
    <t>VERVENT CEVI</t>
  </si>
  <si>
    <t>Zaščitna rešetka premera 100 mm.</t>
  </si>
  <si>
    <t>Zaščitna rešetka premera 160 mm.</t>
  </si>
  <si>
    <t>Cevovodi iz srednjetežkih vroče pocinkanih navojnih cevi DIN 2440, za vodo, DN 25, spajanje z navoji, vključno navojni fitingi po DIN 2950. Vklj. dodatna korozijska zaščita z bitumenskim trakom.</t>
  </si>
  <si>
    <t>Cevovodi iz srednjetežkih vroče pocinkanih navojnih cevi DIN 2440, za vodo, DN 20, spajanje z navoji, vključno navojni fitingi po DIN 2950. Vklj. dodatna korozijska zaščita z bitumenskim trakom.</t>
  </si>
  <si>
    <t>m3</t>
  </si>
  <si>
    <t>m2</t>
  </si>
  <si>
    <t>EUR</t>
  </si>
  <si>
    <t>ZUNANJI VODOVOD - STROJNA DELA</t>
  </si>
  <si>
    <t>ZUNANJI VODOVOD - GRADBENA DELA</t>
  </si>
  <si>
    <t>STROJNE INSTALACIJE</t>
  </si>
  <si>
    <t>Zarisovanje napeljave vodovoda po stenah in izdelava utorov in prebojev za instalacije vodovoda.</t>
  </si>
  <si>
    <t>h</t>
  </si>
  <si>
    <t>količina</t>
  </si>
  <si>
    <t>cena</t>
  </si>
  <si>
    <t>znesek</t>
  </si>
  <si>
    <t>Enako, razen DN 20.</t>
  </si>
  <si>
    <t>Cevovodi iz PE cevi za pitno vodo zunanjega premera 20 mm, z vsemi fitingi kolen, odcepov in navojnimi priključki za priključitev porabnikov vode, komplet z zaščito iz žlebakov ustreznega premera.</t>
  </si>
  <si>
    <t>Enako, razen premera 25 mm.</t>
  </si>
  <si>
    <t>Krogelna pipa, z navojnim priključkom, PN 16, ohišje iz prešane medenine, z ročico, DN 15.</t>
  </si>
  <si>
    <t>Dezinfekcija in spiranje cevovodov za vodo, z vodo, dezinfekcijsko sredstvo klor.</t>
  </si>
  <si>
    <t>Cevovodi za odpadno vodo iz trdega PVC, z natičnimi obojkami DIN 19531, DN 32, tesnjeno s tesnilnim obročkom, polaganje v poslopjih.</t>
  </si>
  <si>
    <t>Enako, razen DN 50.</t>
  </si>
  <si>
    <t>Enako, razen DN 75.</t>
  </si>
  <si>
    <t>Enako, razen DN 100.</t>
  </si>
  <si>
    <t>Spojnik za odtočne cevi iz trdega PVC DIN 19531,-kot koleno, 87°, DN 100.</t>
  </si>
  <si>
    <t>Enako, razen 45°, DN 100.</t>
  </si>
  <si>
    <t>Spojnik za odtočne cevi iz trdega PVC DIN 19531,-kot koleno, 87°, DN 50.</t>
  </si>
  <si>
    <t>Enako, razen 45°, DN 50.</t>
  </si>
  <si>
    <t>Enako, razen 87°, DN 32.</t>
  </si>
  <si>
    <t>Enako, razen 45°, DN 32.</t>
  </si>
  <si>
    <t>Spojnik za odtočne cevi iz trdega PVC DIN 19531,-kot enojni odcep, 45°, DN  50x50.</t>
  </si>
  <si>
    <t>Enako, razen 87°, DN 100x50.</t>
  </si>
  <si>
    <t>Spojnik za odtočne cevi iz trdega PVC DIN 19531,-kot reducirni kos, DN 100x50.</t>
  </si>
  <si>
    <t>Strešna ventilacijska kapa iz nerjaveče pločevine, za montažo na cev z obojko iz trdega PVC, DN 100.</t>
  </si>
  <si>
    <t>Talni odtok iz plastike, s sifonom, iztok 3°, priključek DN 50, rešetka iz nerjavnega jekla. Nazivne mere okvirja rešetke 100x100 mm.</t>
  </si>
  <si>
    <t>Enoročna stoječa armatura za umivalnik, s pokromano površino. Z odtočnim ventilom s čepom na vzvod. Vključno s kotnimi ventili in sifonom.</t>
  </si>
  <si>
    <t>Straniščna školjka iz sanitarne keramike, viseča z nosilno konstrukcijo in podometnim kotličkom, odtok zadaj, vključno s sedežno desko s pokrovom, školjka v beli barvi. Pritrditev z vijaki.</t>
  </si>
  <si>
    <t>Tlačni bojler za spodnjo montažo volumna 10 l, komplet s priključnim materialom, povezovalne fleksibilne cevi, varnostno nepovratna loputa.</t>
  </si>
  <si>
    <t>Enoročna stoječa armatura za pomivalno korito, s pokromano površino. Vključno s kotnimi ventili.</t>
  </si>
  <si>
    <t>Pisoarna školjka iz sanitarne keramike, za stensko montažo, vključno s pokromanim sifonom, dotok zgoraj, odtok spodaj, barvni odtenek bel. Pritrditev z vijaki.</t>
  </si>
  <si>
    <t>Brezkontaktna elektronsko krmiljena naprava za splakovanje pisoarjev, v kompaktni izvedbi za podometno montažo, senzor v krmilni napravi.</t>
  </si>
  <si>
    <t>Ogledalo iz stekla, pravokotno, 600x400 mm, z brušenimi robovi. Pritrditev s pokromanimi sponkami.</t>
  </si>
  <si>
    <t>Držalo za tekoče milo, stenski nosilec iz medenine, pokroman, pritrditev z skritimi vijaki, komplet z milnikom.</t>
  </si>
  <si>
    <t>Držalo za toaletni papir, iz plastike, barvni odtenek bel, zaprta oblika, za montažo na steno.</t>
  </si>
  <si>
    <t>Prenosni gasilni aparat, za večkratno polnjenje, gasilno sredstvo ABC-prah, vsebine 6 kg. S stenskim držalom.</t>
  </si>
  <si>
    <t>Iztočni ventil DN 15, iz medenine, s pokromano površino, s pokromanim ročajem, z navojem za gibko cev R 3/4.</t>
  </si>
  <si>
    <t>Cevovodi za odpadno vodo iz trdega PVC, z natičnimi obojkami DIN 19531, DN 32, tesnjeno s tesnilnim obročkom, polaganje v poslopjih. Vključno s fazonskimi kosi. Vključno pritrditev cevi.</t>
  </si>
  <si>
    <t xml:space="preserve">Ventilator za odvod zraka komplet z regulatorjem za nastavitev hitrosti vrtenja kapacitete 80 m3/h, tlačno razliko 80 Pa, električna moč 24 W, električna napetost 230 V. </t>
  </si>
  <si>
    <t>Okrogli zračni kanali iz spiralno robljenih cevi, izdelani iz jeklene pocinkane pločevine, komplet z oblikovnimi kosi, pritrdilnim, spojnim in tesnilnim materialom, premer 100 mm.</t>
  </si>
  <si>
    <t>Enako, razen premer 125 mm.</t>
  </si>
  <si>
    <t>Enako, razen premer 150 mm.</t>
  </si>
  <si>
    <t>Rešetka za prehod zraka med prostori za vgradnjo v vrata, izdelana iz vlečenih Al profilov, barva po izboru projektanta, BxH=325x125 mm.</t>
  </si>
  <si>
    <t>Strešna kapa DN 100 iz nerjaveče pločevine.</t>
  </si>
  <si>
    <t>Izdelava prebojev v steno od 10 do 20 cm.</t>
  </si>
  <si>
    <t>Pripravljalna dela, zarisovanje, poskusno obratovanje in zaključna dela.</t>
  </si>
  <si>
    <t>Krogelna pipa z navojem DN 20 NP 16.</t>
  </si>
  <si>
    <t>Protipovratni ventil, z navojnim  priključkom, PN 16, ohišje iz prešane medenine, kovinsko tesnilo, DN 20.</t>
  </si>
  <si>
    <t>Lovilnik nesnage, ohišje iz sive litine, poševne oblike, s prirobničnim priključkom, PN 16, DN 20.</t>
  </si>
  <si>
    <t>Izpustni ventil DN 15.</t>
  </si>
  <si>
    <t>Krogelna pipa, z navojnim priključkom, PN 16, ohišje iz prešane medenine, z ročico, DN 20.</t>
  </si>
  <si>
    <t>Zakoličba trase za zunaji vodovod.</t>
  </si>
  <si>
    <t>Zarezovanje asfalta deb. do 10 cm.</t>
  </si>
  <si>
    <t>Planiranje dna jarka.</t>
  </si>
  <si>
    <t>Izdelava peščene posteljice za polaganje cevi (100-150 mm) ter zasutje s peskom granulacije 0-4mm do debeline 10 cm nad cevjo.</t>
  </si>
  <si>
    <t>Obbetoniranje krivin, odcepov, podstavkov z betonom C25/30.</t>
  </si>
  <si>
    <t>GRADBENA - OBRTNIŠKA DELA</t>
  </si>
  <si>
    <t>ELEKTROINSTALACIJE</t>
  </si>
  <si>
    <t>DDV</t>
  </si>
  <si>
    <t>SKUPAJ Z DDV</t>
  </si>
  <si>
    <t>Dobava, prevoz, zarisovanje, montaža in preizkus.</t>
  </si>
  <si>
    <t>cena/EM</t>
  </si>
  <si>
    <t xml:space="preserve">BEGA 6806 TC-TEL 26W IP65 - vgradna stropna svetilka s povišano stopnjo zaščite, prahotesna IP65, ohišje: prašno lakiran tlačno liti aluminij grafitno črne barve in kristalno varnostno steklo, z visokosijajno širokosnopno optiko, dimenzije: Ø190x100 mmm, komplet. </t>
  </si>
  <si>
    <t>BEGA 776 - vgradno ohišje za v beton, dimenzije: 215x325x130 mm.</t>
  </si>
  <si>
    <t>BEGA 3235 TC 11W IP65 - nadgradna stenska svetilka s povišano stopnjo zaščite, prahotesna IP65, kristalno znotraj matirano steklo odporno na udarce, ohišje prašno lakiran tlačno liti aluminij grafitno črne barve, dimenzije: 160x160x190 mm, komplet.</t>
  </si>
  <si>
    <t>Kabel NPI 4 x 6 mm 2 Cu.</t>
  </si>
  <si>
    <t>Fleksibilna ojačana cev fi 16 mm.</t>
  </si>
  <si>
    <t>Kabelski žleb 9-11 mm.</t>
  </si>
  <si>
    <t>P.i.c. fi 16 mm.</t>
  </si>
  <si>
    <t>P.i.c. fi 36 mm.</t>
  </si>
  <si>
    <t>P.i.c. fi 23 mm.</t>
  </si>
  <si>
    <t>Fleksibilna ojačana cev fi 23 mm.</t>
  </si>
  <si>
    <t>PN cev fi 16 mm, komplet z objemkami in spojnim materialom.</t>
  </si>
  <si>
    <t>Stikalo 230V, 10A, p/o navadno.</t>
  </si>
  <si>
    <t xml:space="preserve">Stikalo 230V, 16A, p/o s tlivko.  </t>
  </si>
  <si>
    <t>Vtičnica 230V, 16A p/o.</t>
  </si>
  <si>
    <t>Stalna priključnica 230V, 16A, p/o.</t>
  </si>
  <si>
    <t>Doza p/o za glavno izenačitev potencialov, komplet z zbiralko in spoji.</t>
  </si>
  <si>
    <t>Doza p/o za dodatno izenačitev potencialov, komplet z zbiralko in spoji.</t>
  </si>
  <si>
    <t>Objemke 1/2" za ozemljitev cevi.</t>
  </si>
  <si>
    <t>Priklop bojlerja, ventilatorja, radiatorjev, klime.</t>
  </si>
  <si>
    <t>Demontaža obstoječe instalacije.</t>
  </si>
  <si>
    <t xml:space="preserve"> Meritve el. instalacij in ozemljitev.</t>
  </si>
  <si>
    <t xml:space="preserve">1 x glavno stikalo SV 140   </t>
  </si>
  <si>
    <t>1  x zaščitno stikalo na diferenčni tok EFI40/0,3A</t>
  </si>
  <si>
    <t>16 x instalacijski odklopniki, Etimat/16,10, 6A</t>
  </si>
  <si>
    <t>napisi, oznake, enopolna shema</t>
  </si>
  <si>
    <t>Merilno priključna omarica MPO, sestavljena iz tipske omarice PMO 3 NG 3/K</t>
  </si>
  <si>
    <t xml:space="preserve">opremljen z vrati in ključavnico elektrodistribucije </t>
  </si>
  <si>
    <t>števec energije 230V z limitatorjem (Landiss)</t>
  </si>
  <si>
    <t>vrstne sponke, drobni in vezni material, napisi, oznake, obročkanje kablov, enopolna shema.</t>
  </si>
  <si>
    <t>Pocinkan valjanec FeZn 25x4mm.</t>
  </si>
  <si>
    <t>Al vodnik fi 10 mm.</t>
  </si>
  <si>
    <t>Preskusni spoj.</t>
  </si>
  <si>
    <t>Mehanska zaščita PK50, h = 1,5 m.</t>
  </si>
  <si>
    <t>Razni varjeni ali vijačni spoji na kovinske mase.</t>
  </si>
  <si>
    <t>Strešne konzole.</t>
  </si>
  <si>
    <t>Zidne konzole.</t>
  </si>
  <si>
    <t>Objemke za odtočno cev.</t>
  </si>
  <si>
    <t xml:space="preserve">Drobni material. </t>
  </si>
  <si>
    <t xml:space="preserve"> Meritve strelovodne instalacije in ozemljitev.</t>
  </si>
  <si>
    <t>Zakoličba obstoječih komunalnih naprav na obravnavanem območju.</t>
  </si>
  <si>
    <t>Zakoličba trase novega NN omrežja.</t>
  </si>
  <si>
    <t>Ročni odkop obstoječega NN kabla.</t>
  </si>
  <si>
    <t>Izdelava križanj z ostalimi komunalnimi vodi.</t>
  </si>
  <si>
    <t>PE cev fi 80 mm.</t>
  </si>
  <si>
    <t xml:space="preserve">Polaganje opozorilnega traku z napisom "Pozor elektrika". </t>
  </si>
  <si>
    <t>Izdelava osnov za vnos v kataster komunalnih vodov.</t>
  </si>
  <si>
    <t>Odklop  in odstranitev obstoječega podzemnega NN kabla.</t>
  </si>
  <si>
    <t xml:space="preserve">Dobava in polaganje kabla NAYY-J  4x35+2,5mm2. </t>
  </si>
  <si>
    <t>Izdelava kabelskega končnika 4x35mm2 Al.</t>
  </si>
  <si>
    <t>Dobava in polaganje valjanca FeZn 25 x 4 mm.</t>
  </si>
  <si>
    <t>Izvedba antikorozijske zaščite spoja valjanca v zemlji.</t>
  </si>
  <si>
    <t>Odklop in demontaža obstoječega NN kabla iz obstoječega NN betonskega droga.</t>
  </si>
  <si>
    <t>Mehanska zaščita kabla po betonskem drogu.</t>
  </si>
  <si>
    <t>Odvodniki prenapetosti tip "A", na betonskem drogu.</t>
  </si>
  <si>
    <t>Drobni vezni in pritrdilni material.</t>
  </si>
  <si>
    <t>Priprava materiala in dela, manipulativni stroški ter zavarovanje gradbišča.</t>
  </si>
  <si>
    <t>Meritve električnih lastnosti na dovodnem kablu.</t>
  </si>
  <si>
    <t>Vpis trase kabla v kataster komunalnih naprav.</t>
  </si>
  <si>
    <t>Stroški nadzora elektrodistribucije.</t>
  </si>
  <si>
    <t>Strojni in deloma ročni izkop kabelskega kanala, delno v utrjeni poti,  delno v zelenici, dim. 0,4x1,0m.</t>
  </si>
  <si>
    <t>Izdelava jaška iz betonske cevi fi 80cm, globine 1 m, z LTŽ pokrovom 125 kN, z napisom "ELEKTRIKA", komplet z izkopom, planiranjem dna, izvedbo jaška in zasutjem v plasteh z utrditvijo, očiščenjem terena in odvozom odvečnega materiala.</t>
  </si>
  <si>
    <t>PID PROJEKTI</t>
  </si>
  <si>
    <t>KPL</t>
  </si>
  <si>
    <t>DOBAVA IN OBLOGA NOTRANJEGA TLAKA V SANITARIJAH S TALNIMI KERAMIČNIMI PLOŠČICAMI, NA VODOTESNO LEPILO, S FUGIRANJEM Z VODOTESNO FUGIRNO MASO. POLAGANJE, DIMENZIJE IN BARVA PO IZBORU PROJEKTANTA.</t>
  </si>
  <si>
    <t>DOBAVA IN OBLOGA FINO OMETANIH STEN V SANITARIJAH S STENSKIMI KERAMIČNIMI PLOŠČICAMI, NA VODOTESNO LEPILO, S FUGIRANJEM Z VODOTESNO FUGIRNO MASO VKLJUČNO S PVC VOGALNIMI IN ZAKLJUČNIMI LETVICAMI "RONDEC". OBLOGA DO VIŠINE 210 CM. POLAGANJE, DIMENZIJE IN BARVA PO IZBORU PROJEKTANTA.</t>
  </si>
  <si>
    <t>DOBAVA IN OBLOGA NOTRANJEGA TLAKA V ČAJNI KUHINJI S TALNIMI KERAMIČNIMI PLOŠČICAMI, NA LEPILO, S FUGIRANJEM S FUGIRNO MASO. POLAGANJE, DIMENZIJE IN BARVA PO IZBORU PROJEKTANTA.</t>
  </si>
  <si>
    <t xml:space="preserve">PRI IZVEDBI PREDMETNIH DEL JE UPOŠTEVATI VSE ZAHTEVE V VEZI VARSTVA PRI DELU TAKO ZAPOSLENIH KOT MIMOIDOČIH. VSI DOSTOPI MORAJO BITI USTREZNO ZAVAROVANI IN OZNAČENI TER MORAJO OMOGOČATI NEMOTENO UPORABO POKOPALIŠČA. V CENI JE ZAJETI VSE MOREBITNE STROŠKE, KI BI NASTALI KOT POSLEDICA UTESNJENEGA DELOVIŠČA. STROŠKE UREDITVE GRADBIŠČA JE ZAJETI V CENAH ZA ENOTO MERE PO OPISANIH POSTAVKAH (UREDITEV DOSTOPOV, DELOVNI PLATOJI, ZAŠČITNA OGRAJA PO OBODU GRADBIŠČA, GRADBIŠČNE TABLE, UREDITEV ELEKTRO IN VODOVODNEGA PRIKLJUČKA,...). </t>
  </si>
  <si>
    <t xml:space="preserve">VES UPORABEN MATERIAL PRIDOBLJEN PRI RUŠENJU MORA IZVAJALEC DEL DEPONIRATI NA DEPONIJO NAROČNIKA, NEUPORABNEGA PA ODVOZITI V STALNO DEPONIJO, VKLJUČNO S PLAČILOM VSEH KOMUNALNIH PRISTOJBIN IN TAKS. </t>
  </si>
  <si>
    <t>RUŠENJE OBSTOJEČEGA OGRAJNEGA ZIDU IN TEMELJA, NAKLADANJE IN ODVOZ RUŠEVIN V STALNO DEPONIJO, VKLJUČNO S PLAČILOM VSEH TAKS.</t>
  </si>
  <si>
    <t>NAPRAVA HORIZONTALNIH UTOROV PREREZA 12X12 CM V OBSTOJEČO AB KONSTRUKCIJO, ZA NALEGANJE NOVE AB PLOŠČE.</t>
  </si>
  <si>
    <t xml:space="preserve">STROJNI ŠIROKI POVRŠINSKI ODKOP GRADBENE JAME ZA OBJEKT V TERENU III.-IV. KTG., Z ODVOZOM IZKOPANEGA MATERIALA V STALNO DEPONIJO, VKLJUČNO S PLAČILOM VSEH KOMUNALNIH PRISTOJBIN IN TAKS. </t>
  </si>
  <si>
    <t xml:space="preserve">STROJNI IZKOP JARKOV ZA PASOVNE TEMELJE V TERENU III.-IV. KTG., Z ODVOZOM IZKOPANEGA MATERIALA V STALNO DEPONIJO, VKLJUČNO S PLAČILOM VSEH KOMUNALNIH PRISTOJBIN IN TAKS. </t>
  </si>
  <si>
    <t xml:space="preserve">STROJNI IN DELNO ROČNI IZKOP JARKOV IN JAM ZA KANALIZACIJO V TERENU III.-IV. KTG. Z ZASIPOM PO POLOŽENIH CEVEH Z MATERIALOM OD IZKOPA Z UTRJEVANJEM, Z ODVOZOM ODVEČNEGA IZKOPANEGA MATERIALA V STALNO DEPONIJO, VKLJUČNO S PLAČILOM VSEH KOMUNALNIH PRISTOJBIN IN TAKS. </t>
  </si>
  <si>
    <t>DOBAVA IN VGRAJEVANJE BETONA C 25/30 V AB VERTIKALNE ZIDNE VEZI IN STEBRE.</t>
  </si>
  <si>
    <t>DOBAVA IN NAPRAVA HORIZONTALNE HIDROIZOLACIJE TLAKA Z ENIM SLOJEM PLASTOMER BITUMENSKIH TRAKOV KOT NPR. IZOTEKT T4, S POLNIM VARJENJEM TER PREDHODNIM HLADNIM BITUMENSKIM PREMAZOM Z NPR. IBITOL.</t>
  </si>
  <si>
    <t xml:space="preserve">DOBAVA IN NAPRAVA VERTIKALNE HIDROIZOLACIJE OPEČNIH ZIDOV VIŠINE DO 50 CM, Z ENIM SLOJEM PLASTOMER BITUMENSKIH TRAKOV KOT NPR. IZOTEKT T4, S POLNIM VARJENJEM TER PREDHODNIM HLADNIM BITUMENSKIM PREMAZOM Z NPR. IBITOL, VKLJUČNO S PREDHODNO IZRAVNAVO OPEČNEGA ZIDU S CEMENTNO MALTO. </t>
  </si>
  <si>
    <t>DOBAVA IN NAPRAVA HORIZONTALNE HIDRO IZOLACIJE Z 2X PREMAZOM KOT NPR. HIDROSTOP, NAD AB TEMELJI - POD AB VERTIKALNIMI ZIDNIMI VEZMI TER STEBRI.</t>
  </si>
  <si>
    <t xml:space="preserve">DOBAVA IN ZIDANJE OBODNIH NOSILNIH OPEČNIH ZIDOV DEB. 30 CM, Z MODULARNO OPEKO MO20 IN ACM 1:3:9.  </t>
  </si>
  <si>
    <t>DOBAVA IN ZIDANJE OPEČNIH PREDELNIH STEN DEB. 12 CM S PREGRADNIMI ELEMENTI IN ACM 1:2:6, VKLJUČNO Z IZDELAVO MONTAŽNIH ARMIRANIH OPEČNIH NADVRATNIH PREKLAD.</t>
  </si>
  <si>
    <t>DOBAVA IN VZIDAVA VERTIKALNIH PVC CEVI FI 110-125 MM V ZID ZA ZRAČNIKE IN ODDUŠNIKE.</t>
  </si>
  <si>
    <t>DOBAVA IN NAPRAVA GROBEGA IN FINEGA NOTRANJEGA OMETA OPEČNIH ZIDOV Z GACM 1:2:6 IN FAM 1:3, S PREDHODNIM OBRIZGOM Z RCM 1:2.</t>
  </si>
  <si>
    <t xml:space="preserve">DOBAVA IN MONTAŽA ALU REŠETK DIM. 15X15CM, ZA VENTILACIJO, VKLJUČNO Z MREŽICO PROTI MRČESU. </t>
  </si>
  <si>
    <t xml:space="preserve">DOBAVA IN NAPRAVA MIKROARMIRANEGA PLAVAJOČEGA CEMENTNEGA ESTRIHA DEB. 6 CM IN TOPLOTNA IZOLACIJA EKSTRUDIRAN POLISTIREN DEB. 7 CM, POKRITA S PVC FOLIJO TER OBZIDNA DILATACIJA DEB. 0,5 CM.  </t>
  </si>
  <si>
    <t>ZAKLJUČNO ČIŠČENJE PROSTOROV PO KONČANIH DELIH, VKLJUČNO Z VRATI, OKNI IN STENSKO KERAMIKO. OBRAČUNA SE 1X TLORISNA POVRŠINA NOTRANJIH PROSTOROV IN POVRŠINA POD NADSTREŠKOM.</t>
  </si>
  <si>
    <t>RAZNA MANJŠA GRADBENA DELA, KI SE IZVAJAJO V REŽIJI. OBRAČUN PO DEJANSKIH KOLIČINAH VPISANIH V GRADBENEM DNEVNIKU IN POTRJENIH S STRANI NADZORNEGA INŽENIRJA.</t>
  </si>
  <si>
    <t>NAPRAVA, MONTAŽA IN DEMONTAŽA OPAŽA ZA AB PASOVNE TEMELJE.</t>
  </si>
  <si>
    <t>NAPRAVA, MONTAŽA IN DEMONTAŽA OPAŽA ZA ROBOVE AB TEMELJNE PLOŠČE, VIŠINE DO 25 CM.</t>
  </si>
  <si>
    <t>NAPRAVA, MONTAŽA IN DEMONTAŽA OPAŽA ZA AB VERTIKALNE ZIDNE VEZI.</t>
  </si>
  <si>
    <t>NAPRAVA, MONTAŽA IN DEMONTAŽA OPAŽA ZA AB PRAVOKOTNE STEBRE.</t>
  </si>
  <si>
    <t>NAPRAVA, MONTAŽA IN DEMONTAŽA OPAŽA ZA AB NOSILCE IN PREKLADE, Z VIŠINO PODPIRANJA DO 3,00 M.</t>
  </si>
  <si>
    <t>DOBAVA IN VGRAJEVANJE BETONA C 25/30 V AB PASOVNE TEMELJE.</t>
  </si>
  <si>
    <t>DOBAVA IN VGRAJEVANJE BETONA C 25/30 V AB KONSTRUKCIJE (MASIVNE RAVNE STREŠNE PLOŠČE DEB. 12 CM, PREKLADE, NOSILCI, HORIZONTALNE ZIDNE VEZI). RAZRED VIDNEGA BETONA SPODNJE POVRŠINE STREŠNE PLOŠČE SB4.</t>
  </si>
  <si>
    <t>MONTAŽA IN DEMONTAŽA CEVNEGA FASADNEGA ODRA VIŠINE DO 10,00M, VKLJUČNO Z NAJEMNINO.</t>
  </si>
  <si>
    <t>MONTAŽA IN DEMONTAŽA PREMIČNIH ODROV NA ZIDARSKIH STOLICAH, VIŠINE DO 2,00 M.  OBRAČUNA SE 1X TLORISNA POVRŠINA NOTRANJIH PROSTOROV IN POVRŠINA POD NADSTREŠKOM.</t>
  </si>
  <si>
    <t>DOBAVA IN PRITRDITEV PVC LETVIC NA OPAŽ PRED BETONIRANJEM, ZA POSNETE ROBOVE IN ODKAPNIKE PRI AB KONSTRUKCIJAH.</t>
  </si>
  <si>
    <t>NAPRAVA, MONTAŽA IN DEMONTAŽA OPAŽA ZA AB ATIKO.</t>
  </si>
  <si>
    <t>NAPRAVA, MONTAŽA IN DEMONTAŽA OPAŽA ZA AB RAVNE STREŠNE PLOŠČE, Z VIŠINO PODPIRANJA DO 3,00 M. ZAHTEVE ZA VIDNI BETON SB4.</t>
  </si>
  <si>
    <t>NAPRAVA, MONTAŽA IN DEMONTAŽA OPAŽA ZA AB HORIZONTALNE ZIDNE VEZI IN ROBOVE AB RAVNIH STREŠNIH PLOŠČ VIŠINE DO 20 CM. ZAHTEVE ZA VIDNI BETON STREŠNE PLOŠČE SB4.</t>
  </si>
  <si>
    <t>DOBAVA IN IZDELAVA TANKOSLOJNE FASADE NA OPEČNE FASADNE ZIDOVE V SLEDEČI SESTAVI: - LEPLJENJE FASADNIH PLOŠČ IZ STIROPORA DEB. 10 CM, - NANOS LEPILA NPR.BAUMIT KLEBESPACHTEL, POLAGANJE ARMATURNE MREŽICE IZ STEKLENIH VLAKEN NPR. BAUMIT TEXTILGLASGITTER IN IZRAVNAVA Z LEPILOM NPR. BAUMIT KLEBESPACHTEL, - PREMAZ Z EMULZIJO NPR. BAUMIT UNIVERSALGRUND, - NAPRAVA ZAKLJUČNEGA SLOJA FASADNEGA OMETA Z NPR. BAUMIT SILIKATPUTZ DEB. 2 MM. V CENI ZA ENOTO SO ZAJETI TUDI VSI POTREBNI NOSILNI, OJAČITVENI, ZAKLJUČNI, DILATACIJSKI PROFILI, PRITRDILNI MATERIAL IN OBDELAVA OKENSKIH IN VRATNIH ŠPALET S TOPLOTNO IZOLACIJO. BARVA PO IZBORU ARHITEKTA IN NAROČNIKA.</t>
  </si>
  <si>
    <t>DOBAVA IN IZDELAVA TANKOSLOJNE FASADE NA ZIDOVE NA PODSTAVKU FASADE V VIŠINI 50 CM V SLEDEČI SESTAVI: - LEPLJENJE IN VIJAČENJE FASADNIH PLOŠČ IZ STIRODURA DEB. 10 CM, - NANOS LEPILA NPR. BAUMIT KLEBESPACHTEL, POLAGANJE ARMATURNE MREŽICE IZ STEKLENIH VLAKEN NPR. BAUMIT TEXTILGLASGITTER IN IZRAVNAVA Z LEPILOM NPR. BAUMIT KLEBESPACHTEL, - PREMAZ Z EMULZIJO NPR. BAUMIT UNIVERSALGRUND, - NAPRAVA ZAKLJUČNEGA SLOJA FASADNEGA OMETA Z NPR. BAUMIT SILIKATPUTZ DEB. 2 MM. V CENI ZA ENOTO SO ZAJETI TUDI VSI POTREBNI NOSILNI, OJAČITVENI, ZAKLJUČNI, DILATACIJSKI PROFILI, PRITRDILNI MATERIAL IN OBDELAVA VRATNIH ŠPALET S TOPLOTNO IZOLACIJO. BARVA PO IZBORU ARHITEKTA IN NAROČNIKA.</t>
  </si>
  <si>
    <t>ENAKO KOT POSTAVKA A-6/2, LE DN 110 MM.</t>
  </si>
  <si>
    <t>DOBAVA IN MONTAŽA ODTOČNIH STREŠNIH CEVI FI 10 CM, KOMPLET Z OBJEMKAMI.</t>
  </si>
  <si>
    <t>DOBAVA IN MONTAŽA KAPNE OBROBE R.Š. 40-50 CM.</t>
  </si>
  <si>
    <t xml:space="preserve">DOBAVA IN POKRITJE VRHA ATIKE Z JEKLENO POCINKANO BARVANO PLOČEVINO R.Š. 60CM, VKLJUČNO Z NOSILNO PLOČEVINO. </t>
  </si>
  <si>
    <t xml:space="preserve">DOBAVA IN NAPRAVA TALNIH TIPSKIH  IZLIVOV NA RAVNI STREHI Z NAPRAVO  PRIKLJUČKA S CEVJO FI 10 CM IZ JEKLENE POCINKANE BARVANE PLOČEVINE NA ODTOČNO STREŠNO CEV FI 10 CM, VKLJUČNO S PROTILISTNIM KOŠEM. </t>
  </si>
  <si>
    <t xml:space="preserve">DOBAVA IN MONTAŽA VARNOSTNIH PRELIVOV FI 10 CM, DOLŽINE DO 100 CM IZ JEKLENE  POCINKANE BARVANE PLOČEVINE. V CENI JE ZAJETI TUDI PREBOJ SKOZI ATIKO, VKLJUČNO Z OBDELAVO. </t>
  </si>
  <si>
    <t>DOBAVA IN POKRIVANJE AB RAVNE STREHE V SLEDEČI SESTAVI: - HIDROIZOLACIJA KOT NPR. SIKA PLAN 15 G TESNILNA FOLIJA, - TOPLOTNA IZOLACIJA EKSTRUDIRAN POLISTIREN XPS V NAKLONU DEB. 6-12 CM, - TESNILNA PARNA ZAPORA KOT NPR. SIKA VAP 0,3. FOLIJA JE PREKLOPNO VARJENA Z VROČIM ZRAKOM IN MEHANSKO PRITRJENA NA PODLAGO. V CENI JE ZAJETI TUDI IZREZE ZA PREHODE INSTALACIJ.</t>
  </si>
  <si>
    <t>DOBAVA IN NAPRAVA OBSTENSKEGA VERTIKALNEGA ZAKLJUČKA R.Š. DO 50 CM V SLEDEČI SESTAVI: - HIDROIZOLACIJA KOT NPR. SIKA PLAN 15 G TESNILNA FOLIJA, - TOPLOTNA IZOLACIJA EKSTRUDIRAN POLISTIREN XPS DEB. 5 CM, - LOČILNI SLOJ POLIESTERSKI FILC 300 G. FOLIJA JE PREKLOPNO VARJENA Z VROČIM ZRAKOM IN MEHANSKO PRITRJENA NA PODLAGO. OBSTENSKI ZAKLJUČEK NA AB ATIKO.</t>
  </si>
  <si>
    <t>DOBAVA IN POLAGANJE KAMNITEGA TLAKA DEB. 3 CM IZ NARAVNEGA KAMNA NA VEZIVO. POVRŠINA TERMIČNO OBDELANA.</t>
  </si>
  <si>
    <t>ENAKO KOT POST. B-4/3, LE STENE V ČAJNI KUHINJI.</t>
  </si>
  <si>
    <t>OSNOVNI PREMAZ IN 2X SLIKANJE ŽE IZRAVNANIH NOTRANJIH STEN Z NAVADNO BARVO KOT NPR. JUPOL. BARVNI ODTENEK PO IZBORU ARHITEKTA IN NAROČNIKA.</t>
  </si>
  <si>
    <t>OSNOVNI PREMAZ IN 2X SLIKANJE ŽE IZRAVNANIH NOTRANJIH RAVNIH STROPOV Z NAVADNO BARVO KOT NPR. JUPOL. BARVNI ODTENEK PO IZBORU ARHITEKTA IN NAROČNIKA.</t>
  </si>
  <si>
    <t>BRUŠENJE STIKOV, PREMAZ Z EMULZIJO IN IZRAVNAVA S KITOM ZA ZUNANJA DELA NA BETONSKIH POVRŠINAH NA FASADI, PRIPRAVLJENO ZA BARVANJE (STEBRI, PLOŠČE).</t>
  </si>
  <si>
    <t xml:space="preserve">PREMAZ Z EMULZIJO IN 2X BARVANJE S FASADNO BARVO ŽE PREDHODNO  IZRAVNANIH BETONSKIH POVRŠIN NA FASADI (STEBRI, PLOŠČE). </t>
  </si>
  <si>
    <t>REKONSTRUKCIJA IN DOZIDAVA MRLIŠKE VEŽICE V DOBRAVLJAH</t>
  </si>
  <si>
    <t>MERITVE NOSILNOSTI TEMELJNIH TAL Z VPISOM V GRADBENI DNEVNIK IN IZDELAVO POROČILA.</t>
  </si>
  <si>
    <t>DOBAVA IN VGRAJEVANJE BETONA C 25/30 V OKROGLI AB STEBER (CEV FI 70 CM), STENE DEB. 10 CM.</t>
  </si>
  <si>
    <t>DOBAVA IN POLAGANJE ARMATURNIH MREŽ S500.</t>
  </si>
  <si>
    <t>DOBAVA IN POLAGANJE REBRASTE ARMATURE S500 DO FI 12 MM.</t>
  </si>
  <si>
    <t>DOBAVA IN POLAGANJE REBRASTE ARMATURE S500 NAD FI 12 MM.</t>
  </si>
  <si>
    <t>BLINDIRANJE OBSTOJEČEGA OKNA VEL. 100x250 CM, NAPRAVA TERMO IZOLACIJE S STIRODUROM DEB. 10 CM, NANOS LEPILA, VTIS ARMIRNE MREŽICE IN IZRAVNAVA Z LEPILOM, PREMAZ Z EMULZIJO IN IZVEDBA ZAKLJUČNEGA SLOJA NOTRANJI FINI OMET.</t>
  </si>
  <si>
    <t>ROČNO PLANIRANJE DNA JARKOV IN JAM ZA KANALIZACIJO Z UTRJEVANJEM.</t>
  </si>
  <si>
    <t>KOS</t>
  </si>
  <si>
    <t>NAPRAVA, MONTAŽA IN DEMONTAŽA OPAŽA ZA AB OKROGLI STEBER (CEV FI 70 CM, STENA DEB. 10 CM), OPAŽ IZ KARTONSKIH ALI JEKLENIH OPAŽNIH CEVI, ZAHTEVE ZA VIDNI BETON SB4.</t>
  </si>
  <si>
    <t>O1 - ENOKRILNO LESENO OKNO IZ SIBIRSKEGA MACESNA, DIM. 100/100 CM. KOVINSKO OKOVJE S SATIN ALU GARNITURO ZA ODPIRANJE LEVO IN NA VENTUS. ZASTEKLITEV Z DVOSLOJNIM FLOAT STEKLOM (MAT) - TERMOPAN k=1.1W/m2K. LES GLOBINSKO IMPREGNIRAN, ZAŠČITEN Z NARAVNIM OLJNIM PREMAZOM. IZVEDBA PO SHEMI IZ PROJEKTA PZI.</t>
  </si>
  <si>
    <t>V1 - ZUNANJA VHODNA POLNA (S HORIZONTALNIMI PASOVI NA ZUNANJI IN NOTRANJI STRANI) ENOKRILNA LESENA VRATA IZ SIBIRSKEGA MACESNA, DIM. 90/210 CM. KOVINSKO OKOVJE S SATIN ALU GARNITURO ZA ODPIRANJE. CILINDRIČNA KLJUČAVNICA, TRITOČKOVNO NASADILO. LES GLOBINSKO IMPREGNIRAN, ZAŠČITEN Z NARAVNIM OLJNIM PREMAZOM. IZVEDBA PO SHEMI IZ PROJEKTA PZI.</t>
  </si>
  <si>
    <t>VS1 - ZUNANJA VHODNA POLNA (S HORIZONTALNIMI PASOVI NA ZUNANJI IN NOTRANJI STRANI) LESENA STENA IZ SIBIRSKEGA MACESNA, DIM. 390/296 CM, V STENI 1X DVOKRILNA VRATA DIM. 192/296 CM. KOVINSKO OKOVJE S SATIN ALU GARNITURO ZA ODPIRANJE, CILINDRIČNA KLJUČAVNICA,  TRITOČKOVNO NASADILO. LES GLOBINSKO IMPREGNIRAN, ZAŠČITEN Z NARAVNIM OLJNIM PREMAZOM. IZVEDBA PO SHEMI IZ PROJEKTA PZI.</t>
  </si>
  <si>
    <t>V2 - ZUNANJA VHODNA POLNA (S HORIZONTALNIMI PASOVI NA ZUNANJI IN NOTRANJI STRANI) ENOKRILNA LESENA VRATA IZ SIBIRSKEGA MACESNA, DIM. 80/210 CM. KOVINSKO OKOVJE S SATIN ALU GARNITURO ZA ODPIRANJE. CILINDRIČNA KLJUČAVNICA, TRITOČKOVNO NASADILO. LES GLOBINSKO IMPREGNIRAN, ZAŠČITEN Z NARAVNIM OLJNIM PREMAZOM. IZVEDBA PO SHEMI IZ PROJEKTA PZI.</t>
  </si>
  <si>
    <t>UREDITEV GRADBIŠČA: UREDITEV DOSTOPNE POTI IN OGRADITEV GRADBIŠČA SKLADNO Z VARNOSTNIM NAČRTOM, POSTAVITEV GRADBIŠČNE TABLE IN OPOZORILNIH TABEL.</t>
  </si>
  <si>
    <t>ROČNO PLANIRANJE DNA TEMELJEV Z UTRJEVANJEM DO PREDPISANE ZBITOSTI.</t>
  </si>
  <si>
    <t>ROČNO PLANIRANJE TERENA POD TLAKOM IN TEMELJNO PLOŠČO Z UTRJEVANJEM DO PREDPISANE ZBITOSTI.</t>
  </si>
  <si>
    <t xml:space="preserve">DOBAVA IN VGRAJEVANJE TAMPONA FRAKCIJE 0/32 MM V SLOJU DEB. 20 CM POD TLAKOM IN TEMELJNO PLOŠČO Z IZRAVNAVO POVRŠINE IN UTRJEVANJEM NA MODUL STISLJIVOSTI Ev2 =min. 80 MN/M2. </t>
  </si>
  <si>
    <t>DOBAVA IN VGRAJEVANJE PODLOŽNEGA BETONA C 12/15, DEB. 10 CM, POD AB PASOVNE TEMELJE.</t>
  </si>
  <si>
    <t xml:space="preserve">DOBAVA IN VGRAJEVANJE BETONA C 25/30 AB STEBRE FI 20 CM. </t>
  </si>
  <si>
    <t>DOBAVA IN VGRAJEVANJE BETONA C 25/30 V AB TEMELJNO PLOŠČO DEB. 25 CM, Z ZGLADITVIJO ZGORNJE POVRŠINE ZA POLAGANJE HORIZONTALNE HIDROIZOLACIJE.</t>
  </si>
  <si>
    <t>DOBAVA IN VGRAJEVANJE BETONA C 25/30 V PODLOŽNI AB TLAK DEB. 12 CM.</t>
  </si>
  <si>
    <t>NAPRAVA, MONTAŽA IN DEMONTAŽA OPAŽA ZA AB OKROGLI STEBER PREMERA 20 CM, VIŠINE 3,2 M, OPAŽ IZ KARTONSKIH CEVI, ZAHTEVE ZA VIDNI BETON SB4.</t>
  </si>
  <si>
    <t>IZDELAVA VODOTESNEGA PRIKLJUČKA PVC KANALIZACIJSKE CEVI fi110 MM NA AB GREZNICO.</t>
  </si>
  <si>
    <t xml:space="preserve">KOMPLET IZDELAVA AB ENOPREKATNE GREZNICE KORISTNEGA VOLUMNA 7 m3. AB PLOŠČE IN STENE DEB. 20 CM BETONIRANE Z BETONOM C 25/30. V CENI UPOŠTEVATI: IZKOP, ZASIP, ARMATURO, OPAŽ, BETON, BETONSKI POKROV, PRETOKE, ZRAČNIKE, PRIKLJUČKE, ODVOZ ODVEČNEGA IZKOPANEGA MATERIALA V STALNO DEPONIJO, VKLJUČNO S PLAČILOM VSEH KOMUNALNIH PRISTOJBIN IN TAKS. </t>
  </si>
  <si>
    <t>ENAKO KOT POSTAVKA A-6/2, LE DN 150 MM.</t>
  </si>
  <si>
    <t>DOBAVA IN POLAGANJE PVC KANALIZACIJSKIH CEVI DN 200 MM VKLJUČNO Z NAPRAVO POSTELJICE S PESKOM 0-8 IN OBSUTJEM S PESKOM - POKRIVNA PLAST DEB. 15 CM.</t>
  </si>
  <si>
    <t>DOBAVA IN IZDELAVA PESKOLOVA IZ BETONSKE CEVI FI30 CM, GLOBINE DO 1,0 M, Z NAPRAVO PRIKLJUČKOV IN BETONSKEGA DNA, Z BETONSKIM POKROVOM 30x30 CM.</t>
  </si>
  <si>
    <t>DOBAVA IN IZDELAVA REVIZIJSKEGA JAŠKA IZ BETONSKE CEVI FI60 CM, GLOBINE DO 1,0 M, Z NAPRAVO PRIKLJUČKOV IN BETONSKEGA DNA, Z BETONSKIM POKROVOM, VKLJUČNO Z IZDELAVO AB OKVIRJA.</t>
  </si>
  <si>
    <t xml:space="preserve">DOBAVA IN IZDELAVA PONIKOVALNICE IZ PERFORIRANIH BETONSKIH CEVI FI 100 CM, GLOBINE 2,0 M, Z IZVEDBO OBSUTJA DRENAŽNIM MATERIALOM FRAKCIJE 16/32 MM TER ZAŠČITA DRENAŽNEGA MATERIALA S PP FILCEM, Z BETONSKIM POKROVOM FI100 CM. V CENI ZAJETI: IZKOP, PERFORIRANE BETONSKE CEVI, BETON, ARMATURO, OPAŽ, BETONSKI POKROV, DRENAŽNI MATERIAL, FILC, ZASIP, ODVOZ ODVEČNEGA IZKOPANEGA MATERIALA V STALNO DEPONIJO VKLJUČNO S PLAČILOM VSEH KOMUNALNIH PRISTOJBIN IN TAKS. </t>
  </si>
  <si>
    <t>Izdelava revizijskega jaška vodovoda iz betonske cevi fi 60 cm, globine do 1,0 m, z napravo priključkov in betonskega dna, komplet z ltž pokrovom 50x50 cm razred A15.</t>
  </si>
  <si>
    <t>Komplet izdelava AB vodomernega jaška notranjih dim. 100x100x120 cm (stene jaška deb. 20 cm), z napravo priključkov in betonskega dna, vključno z izdelavo AB okvirja z ltž pokrovom 60x60 cm razred A15. Stene jaška se z notranje strani izolira z XPS deb. 3 cm.</t>
  </si>
  <si>
    <t>Priključitev na obstoječi vodovod DN 25: zapiranje sekcijskih ventilov, praznenje cevovoda DN 25 ter priključitev novega cevovoda DN 25.</t>
  </si>
  <si>
    <t>Vodomer turbinski, proizv. po izbiri koncesionarja, mokre izvedbe za vodo do 40°C, za vodoravno vgradnjo, z navojnim priključkom, vključno priključne vijačne zveze, DN 20 ter nadgradnjo za radijski prenos podatka porabe.</t>
  </si>
  <si>
    <t>Geodetski posnetek izvedenega vodovoda.</t>
  </si>
  <si>
    <t>Razna nepredvidena dela, obračun po dejanskih količinah evidentiranih v gradbenem dnevniku in potrjenih s strani nadzornega inženirja - KV delavec.</t>
  </si>
  <si>
    <t>Zaščita obstoječih instalacij s cevjo fi100 mm, komplet z obbetoniranjem z betonom C25/30.</t>
  </si>
  <si>
    <t>Strojni in delno ročni izkop jarka širine 60 cm, globine do 1,2 m.</t>
  </si>
  <si>
    <t>Zasipavanje jarka z materialom od izkopa z utrjevanje v plasteh po 30 cm.</t>
  </si>
  <si>
    <t>Zasipavanje jarka s tamponom 0-32 ter utrjevanjem v plasteh po 30 cm.</t>
  </si>
  <si>
    <t>Nakladanje in odvoz viška materiala od izkopa na stalno deponijo vključno z plačilom vseh taks.</t>
  </si>
  <si>
    <t>Umivalnik iz sanitarne keramike, dim. 500x370, barvni odtenek bel. Pritrditev z vijaki.</t>
  </si>
  <si>
    <t>Hladilna naprava za hlajenje in ogrevanje, komplet z zunanjo enoto in dvema notranjima enotama, stenske in kasetne izvedbe, s cevno povezavo plinaste in tekoče povezave hladilnega sredstva ter električno in krmilno povezavo in daljinskim nastavljalnikom. Podatki za napravo: Qh=2,5 kW, Qg=3,4 kW, P=1130 W, U=220V. Primerna: zunanja enota CU-E9PKE komplet s konzolami, notranja enota CS-E9PKEW, komplet z zagonom, atestno dokumentacijo ter navodili. Razdalja med zunanjo in notranjo enoto do 6 m. Zagon pooblaščenega serviserja in podučitev ravnanja z napravo.</t>
  </si>
  <si>
    <t>Električni radiator toplotne moči 500W, komplet z regulacijo za nastavitev temperature prostora, (zaščitna in delovna temperatura) priključna napetost 220 V (kot npr. VAILANT VER 75).</t>
  </si>
  <si>
    <t>Električni radiator toplotne moči 1000W, komplet z regulacijo za nastavitev temperature prostora, (zaščitna in delovna temperatura) priključna napetost 220 V (kot npr. VAILANT VER 100).</t>
  </si>
  <si>
    <t>Ventilator za odvod zraka komplet z regulatorjem za nastavitev hitrosti vrtenja kapacitete 300 m3/h, tlačno razliko 20 Pa, električna moč 30W, električna napetost 230 V, šumnost do 46 dB.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</si>
  <si>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</si>
  <si>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</si>
  <si>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</si>
  <si>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</si>
  <si>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</si>
  <si>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</si>
  <si>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</si>
  <si>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</si>
  <si>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</si>
  <si>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</si>
  <si>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</si>
  <si>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</si>
  <si>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</si>
  <si>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</si>
  <si>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</si>
  <si>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</si>
  <si>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</si>
  <si>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</si>
  <si>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</si>
  <si>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</si>
  <si>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MTS LUCIS CHARON 2xE27 TC 15W IP44 - nadgradna svetilka s povišano stopnjo zaščite, matirano trislojno opalno steklo, dimenzije: Ø360x130mm, komplet.</t>
  </si>
  <si>
    <t>TC 15W 830 - varčne sijalke</t>
  </si>
  <si>
    <t>MTS LUCIS MAIA ZK.216.M580 TC-DEL 26W EVG - viseča svetilka, matirano trislojno opalno steklo, dimenzije: Ø80x500mm, komplet.</t>
  </si>
  <si>
    <r>
      <t xml:space="preserve"> Kabel NPI 3 x 2,5 mm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.</t>
    </r>
  </si>
  <si>
    <r>
      <t>Kabel FG7R 3x1,5 mm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.</t>
    </r>
  </si>
  <si>
    <r>
      <t>Vodnik P/F 2,5 mm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.</t>
    </r>
  </si>
  <si>
    <r>
      <t>Vodnik P/F 1,5 mm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.</t>
    </r>
  </si>
  <si>
    <r>
      <t>Vodnik P/F 6 mm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.</t>
    </r>
  </si>
  <si>
    <r>
      <t>Vodnik P/F 16 mm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.</t>
    </r>
  </si>
  <si>
    <t>Razdelilnik R.-MV (mrliška vežica) p/o izvedbe, ustreza tipu GW40609 (36 mod.), z enokrilnimi vrati, ter opremljen s sledečo opremo:</t>
  </si>
  <si>
    <t>2 x odvodnik prenapetosti EVM275</t>
  </si>
  <si>
    <r>
      <t>Vodnik P/F 25 mm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.</t>
    </r>
  </si>
  <si>
    <t>Izdelava kabelske kanalizacije z 1 x cev za kabelsko kanalizacijo fi 110 mm, nasutje s peskom granulacije 3-7 mm v višini 10 cm nad cevjo, zasutje s materialom od izkopa, z nabijanjem v plasteh,  odvoz odvečnega materiala.</t>
  </si>
  <si>
    <t>Dobava in montaža križne sponke za valjanec FeZn25x4mm.</t>
  </si>
  <si>
    <r>
      <t>Priklop kabla 35 mm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Al na obstoječen NN drogu.</t>
    </r>
  </si>
  <si>
    <r>
      <t>Priklop kabla 35 mm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Al v novem MPO.</t>
    </r>
  </si>
  <si>
    <r>
      <t>Izdelava kabelske spojke 4 x 35 mm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Al.</t>
    </r>
  </si>
  <si>
    <t>OBNOVA FASADE OBSTOJEČE VEŽICE: PRANJE FASADE POD PRITISKOM Z BAROMATOM, NANOS LEPILA NPR. BAUMIT KLEBESPACHTEL, POLAGANJE ARMATURNE MREŽICE IZ STEKLENIH VLAKEN NPR. BAUMIT TEXTILGLASGITTER IN IZRAVNAVA Z LEPILOM NPR. BAUMIT KLEBESPACHTEL, - PREMAZ Z EMULZIJO NPR. BAUMIT UNIVERSALGRUND, - NAPRAVA ZAKLJUČNEGA SLOJA FASADNEGA OMETA Z NPR. BAUMIT SILIKATPUTZ DEB. 2 MM. V CENI ZA ENOTO SO ZAJETI TUDI VSI POTREBNI ZAKLJUČNI, DILATACIJSKI PROFILI, PRITRDILNI MATERIAL IN OBDELAVA VRATNIH ŠPALET. BARVA PO IZBORU ARHITEKTA IN NAROČNIKA.</t>
  </si>
  <si>
    <t>STRUGANJE STAREGA OBLESKA, IZRAVNAVA Z 2x KITANJEM IN BRUŠENJEM, OSNOVNI PREMAZ IN 2x SLIKANJE Z NAVADNO BARVO KOT NPR. JUPOL. BARVNI ODTENEK PO IZBORU ARHITEKTA IN NAROČNIKA (STENE IN STROPOVI V OBSTOJEČI VEŽICI).</t>
  </si>
  <si>
    <t>DOBAVA IN POLAGANJE BETONSKIH TLAKOVCEV SIVE BARVE NA PEŠČENO PODLAGO, KOMPLET S PRIPRAVO PEŠČENE PODLAGE IN FUGIRANJEM.</t>
  </si>
  <si>
    <t>PLANIRANJE IN UTRJEVANJE DNA IZKOPA.</t>
  </si>
  <si>
    <t>DOBAVA IN VGRADNJA TAMPONA 0-32 V DEBELINI 20 CM, S PLANIRANJEM IN UTRJEVANJEM.</t>
  </si>
  <si>
    <t>HUMUZIRANJE OKROG OBJEKTA S HUMUSOM IZ GRADBIŠČNE DEPONIJE, FINO PLANIRANJE, ODSTRANJEVANJE KAMNA, SEJANJE TRAVNE MEŠANICE 30 g/m2 IN DODAJANJE GRANULAT MINERALNEGA GNOJILA 30 g/m2, VALJANJE S TRAVNIM VALJARJEM.</t>
  </si>
  <si>
    <t>FINO PLANIRANJE ZASUTJA NA TRASI KANALIZACIJE IN VODOVODA, ODSTRANJEVANJE KAMENJA S POVRŠINE, SEJANJE TRAVNE MEŠANICE 30 g/m2 IN DODAJANJE GRANULAT MINERALNEGA GNOJILA 30 g/m2, Z VALJANJEM S TRAVNIM VALJARJEM.</t>
  </si>
  <si>
    <t>RUŠENJE TLAKOVANE DOSTOPNE POTI IZ BETONSKIH TLAKOVCEV IN ROBNIKOV, NAKLADANJE IN ODVOZ RUŠEVIN V STALNO DEPONIJO VKLJUČNO S PLAČILOM VSEH TAKS.</t>
  </si>
  <si>
    <t>STROJNI IN DELNO ROČNI IZKOP TERENA POD OBSTOJEČIM TLAKOVANJEM, NAKLADANJE IZKOPA NA PREVOZNO SREDSTVO TER ODVOZ V TRAJNO DEPONIJO VKLJUČNO S PLAČILOM VSEH TAKS.</t>
  </si>
  <si>
    <t>DOBAVA IN POLAGANJE BETONSKIH ROBNIKOV 8/20/100 CM, KOMPLET Z IZKOPOM  BETONSKIM TEMELJEM, OBBETONIRANJEM IN FUGIRANJEM.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</si>
</sst>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.00\ &quot;€&quot;"/>
    <numFmt numFmtId="175" formatCode="#,##0.00\ [$€-1]"/>
    <numFmt numFmtId="176" formatCode="0.0"/>
  </numFmts>
  <fonts count="58">
    <font>
      <sz val="10"/>
      <name val="Arial"/>
      <family val="0"/>
    </font>
    <font>
      <sz val="10"/>
      <color indexed="8"/>
      <name val="SL Dutch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SL Dutch"/>
      <family val="0"/>
    </font>
    <font>
      <sz val="10"/>
      <color indexed="8"/>
      <name val="Arial"/>
      <family val="2"/>
    </font>
    <font>
      <u val="single"/>
      <sz val="10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sz val="12"/>
      <color indexed="8"/>
      <name val="SL Dutch"/>
      <family val="0"/>
    </font>
    <font>
      <b/>
      <sz val="12"/>
      <name val="Arial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Arial CE"/>
      <family val="2"/>
    </font>
    <font>
      <i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SL Dutch"/>
      <family val="0"/>
    </font>
    <font>
      <vertAlign val="superscript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23"/>
      <name val="SL Dut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8"/>
      <color theme="0" tint="-0.4999699890613556"/>
      <name val="SL Dutch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medium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/>
      <right style="medium"/>
      <top style="double"/>
      <bottom style="double"/>
    </border>
    <border>
      <left/>
      <right style="medium"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1" fillId="0" borderId="6" applyNumberFormat="0" applyFill="0" applyAlignment="0" applyProtection="0"/>
    <xf numFmtId="0" fontId="52" fillId="30" borderId="7" applyNumberFormat="0" applyAlignment="0" applyProtection="0"/>
    <xf numFmtId="0" fontId="53" fillId="21" borderId="8" applyNumberFormat="0" applyAlignment="0" applyProtection="0"/>
    <xf numFmtId="0" fontId="54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8" applyNumberFormat="0" applyAlignment="0" applyProtection="0"/>
    <xf numFmtId="0" fontId="56" fillId="0" borderId="9" applyNumberFormat="0" applyFill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49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49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49" fontId="3" fillId="0" borderId="0" xfId="0" applyNumberFormat="1" applyFont="1" applyAlignment="1">
      <alignment horizontal="left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1" fillId="0" borderId="0" xfId="0" applyNumberFormat="1" applyFont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horizontal="right"/>
    </xf>
    <xf numFmtId="0" fontId="1" fillId="0" borderId="10" xfId="0" applyFont="1" applyBorder="1" applyAlignment="1">
      <alignment vertical="top" wrapText="1"/>
    </xf>
    <xf numFmtId="4" fontId="0" fillId="0" borderId="10" xfId="0" applyNumberFormat="1" applyBorder="1" applyAlignment="1">
      <alignment/>
    </xf>
    <xf numFmtId="0" fontId="4" fillId="0" borderId="0" xfId="0" applyFont="1" applyAlignment="1">
      <alignment horizontal="left" vertical="top" wrapText="1"/>
    </xf>
    <xf numFmtId="4" fontId="3" fillId="0" borderId="0" xfId="0" applyNumberFormat="1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NumberFormat="1" applyFont="1" applyAlignment="1">
      <alignment vertical="top" wrapText="1"/>
    </xf>
    <xf numFmtId="49" fontId="3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4" fillId="0" borderId="11" xfId="0" applyFont="1" applyBorder="1" applyAlignment="1">
      <alignment vertical="top" wrapText="1"/>
    </xf>
    <xf numFmtId="4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57" fillId="0" borderId="0" xfId="0" applyFont="1" applyAlignment="1">
      <alignment vertical="top" wrapText="1"/>
    </xf>
    <xf numFmtId="0" fontId="57" fillId="0" borderId="0" xfId="0" applyNumberFormat="1" applyFont="1" applyAlignment="1">
      <alignment vertical="top" wrapText="1"/>
    </xf>
    <xf numFmtId="49" fontId="3" fillId="0" borderId="11" xfId="0" applyNumberFormat="1" applyFont="1" applyBorder="1" applyAlignment="1">
      <alignment horizontal="left"/>
    </xf>
    <xf numFmtId="4" fontId="0" fillId="0" borderId="11" xfId="0" applyNumberFormat="1" applyBorder="1" applyAlignment="1">
      <alignment/>
    </xf>
    <xf numFmtId="0" fontId="57" fillId="0" borderId="0" xfId="0" applyFont="1" applyAlignment="1">
      <alignment vertical="top" wrapText="1"/>
    </xf>
    <xf numFmtId="0" fontId="57" fillId="0" borderId="0" xfId="0" applyNumberFormat="1" applyFont="1" applyAlignment="1">
      <alignment vertical="top" wrapText="1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right" vertical="top"/>
    </xf>
    <xf numFmtId="0" fontId="0" fillId="0" borderId="12" xfId="0" applyFont="1" applyBorder="1" applyAlignment="1">
      <alignment vertical="top" wrapTex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horizontal="left" vertical="top" wrapText="1"/>
    </xf>
    <xf numFmtId="16" fontId="0" fillId="0" borderId="0" xfId="0" applyNumberFormat="1" applyFont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0" fillId="0" borderId="12" xfId="0" applyFont="1" applyFill="1" applyBorder="1" applyAlignment="1">
      <alignment horizontal="right" vertical="top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" fontId="0" fillId="0" borderId="15" xfId="0" applyNumberFormat="1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horizontal="center" wrapText="1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wrapText="1"/>
    </xf>
    <xf numFmtId="0" fontId="6" fillId="0" borderId="0" xfId="0" applyFont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" fontId="0" fillId="0" borderId="16" xfId="0" applyNumberFormat="1" applyFont="1" applyBorder="1" applyAlignment="1">
      <alignment horizontal="center" wrapText="1"/>
    </xf>
    <xf numFmtId="4" fontId="0" fillId="0" borderId="18" xfId="0" applyNumberFormat="1" applyFont="1" applyBorder="1" applyAlignment="1">
      <alignment horizontal="center" wrapText="1"/>
    </xf>
    <xf numFmtId="0" fontId="0" fillId="33" borderId="0" xfId="0" applyFont="1" applyFill="1" applyAlignment="1">
      <alignment horizontal="right" vertical="top"/>
    </xf>
    <xf numFmtId="0" fontId="5" fillId="33" borderId="0" xfId="0" applyFont="1" applyFill="1" applyAlignment="1">
      <alignment horizontal="left" vertical="top" wrapText="1"/>
    </xf>
    <xf numFmtId="0" fontId="0" fillId="3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33" borderId="0" xfId="0" applyFont="1" applyFill="1" applyAlignment="1">
      <alignment horizontal="right"/>
    </xf>
    <xf numFmtId="4" fontId="0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4" fontId="0" fillId="33" borderId="0" xfId="0" applyNumberFormat="1" applyFont="1" applyFill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right"/>
    </xf>
    <xf numFmtId="4" fontId="0" fillId="33" borderId="0" xfId="0" applyNumberFormat="1" applyFont="1" applyFill="1" applyAlignment="1">
      <alignment horizontal="right"/>
    </xf>
    <xf numFmtId="4" fontId="0" fillId="0" borderId="0" xfId="59" applyNumberFormat="1" applyFont="1" applyAlignment="1">
      <alignment horizontal="right"/>
    </xf>
    <xf numFmtId="4" fontId="0" fillId="0" borderId="12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0" fontId="0" fillId="33" borderId="0" xfId="0" applyFont="1" applyFill="1" applyAlignment="1">
      <alignment vertical="top" wrapText="1"/>
    </xf>
    <xf numFmtId="4" fontId="3" fillId="0" borderId="12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 wrapText="1"/>
    </xf>
    <xf numFmtId="4" fontId="0" fillId="0" borderId="22" xfId="0" applyNumberFormat="1" applyFont="1" applyBorder="1" applyAlignment="1">
      <alignment horizontal="right" wrapText="1"/>
    </xf>
    <xf numFmtId="0" fontId="0" fillId="33" borderId="0" xfId="0" applyFont="1" applyFill="1" applyAlignment="1">
      <alignment vertical="top"/>
    </xf>
    <xf numFmtId="4" fontId="3" fillId="0" borderId="0" xfId="0" applyNumberFormat="1" applyFont="1" applyBorder="1" applyAlignment="1">
      <alignment horizontal="right"/>
    </xf>
    <xf numFmtId="0" fontId="3" fillId="0" borderId="23" xfId="0" applyFont="1" applyBorder="1" applyAlignment="1">
      <alignment wrapText="1"/>
    </xf>
    <xf numFmtId="4" fontId="3" fillId="0" borderId="24" xfId="0" applyNumberFormat="1" applyFont="1" applyBorder="1" applyAlignment="1">
      <alignment horizontal="center" wrapText="1"/>
    </xf>
    <xf numFmtId="4" fontId="3" fillId="0" borderId="25" xfId="0" applyNumberFormat="1" applyFont="1" applyBorder="1" applyAlignment="1">
      <alignment horizontal="center" wrapText="1"/>
    </xf>
    <xf numFmtId="4" fontId="3" fillId="0" borderId="0" xfId="0" applyNumberFormat="1" applyFont="1" applyAlignment="1">
      <alignment horizontal="right"/>
    </xf>
    <xf numFmtId="4" fontId="3" fillId="0" borderId="25" xfId="0" applyNumberFormat="1" applyFont="1" applyBorder="1" applyAlignment="1">
      <alignment horizontal="right" wrapText="1"/>
    </xf>
    <xf numFmtId="4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49" fontId="0" fillId="0" borderId="0" xfId="0" applyNumberFormat="1" applyFont="1" applyBorder="1" applyAlignment="1">
      <alignment horizontal="right"/>
    </xf>
    <xf numFmtId="0" fontId="1" fillId="0" borderId="26" xfId="0" applyFont="1" applyBorder="1" applyAlignment="1">
      <alignment vertical="top" wrapText="1"/>
    </xf>
    <xf numFmtId="49" fontId="0" fillId="0" borderId="26" xfId="0" applyNumberFormat="1" applyFont="1" applyBorder="1" applyAlignment="1">
      <alignment horizontal="right"/>
    </xf>
    <xf numFmtId="4" fontId="0" fillId="0" borderId="26" xfId="0" applyNumberFormat="1" applyFont="1" applyBorder="1" applyAlignment="1">
      <alignment/>
    </xf>
    <xf numFmtId="4" fontId="0" fillId="0" borderId="0" xfId="0" applyNumberFormat="1" applyFont="1" applyFill="1" applyAlignment="1">
      <alignment/>
    </xf>
    <xf numFmtId="49" fontId="0" fillId="0" borderId="1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Alignment="1">
      <alignment vertical="top" wrapText="1"/>
    </xf>
    <xf numFmtId="49" fontId="8" fillId="0" borderId="0" xfId="0" applyNumberFormat="1" applyFont="1" applyAlignment="1">
      <alignment horizontal="right"/>
    </xf>
    <xf numFmtId="4" fontId="8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44" fontId="0" fillId="0" borderId="26" xfId="0" applyNumberFormat="1" applyFont="1" applyBorder="1" applyAlignment="1">
      <alignment/>
    </xf>
    <xf numFmtId="44" fontId="0" fillId="0" borderId="0" xfId="0" applyNumberFormat="1" applyFont="1" applyBorder="1" applyAlignment="1">
      <alignment/>
    </xf>
    <xf numFmtId="44" fontId="3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49" fontId="12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justify" vertical="top"/>
    </xf>
    <xf numFmtId="0" fontId="11" fillId="0" borderId="0" xfId="0" applyFont="1" applyAlignment="1">
      <alignment horizontal="center" vertical="top"/>
    </xf>
    <xf numFmtId="174" fontId="11" fillId="0" borderId="0" xfId="57" applyNumberFormat="1" applyFont="1" applyAlignment="1">
      <alignment horizontal="right" vertical="top"/>
    </xf>
    <xf numFmtId="175" fontId="11" fillId="0" borderId="0" xfId="0" applyNumberFormat="1" applyFont="1" applyAlignment="1">
      <alignment horizontal="right" vertical="top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4" fontId="11" fillId="0" borderId="0" xfId="57" applyNumberFormat="1" applyFont="1" applyFill="1" applyBorder="1" applyAlignment="1" applyProtection="1">
      <alignment horizontal="right" vertical="top" wrapText="1"/>
      <protection/>
    </xf>
    <xf numFmtId="0" fontId="11" fillId="0" borderId="0" xfId="0" applyFont="1" applyAlignment="1">
      <alignment vertical="top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175" fontId="11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justify" vertical="top"/>
    </xf>
    <xf numFmtId="49" fontId="11" fillId="0" borderId="0" xfId="0" applyNumberFormat="1" applyFont="1" applyFill="1" applyBorder="1" applyAlignment="1">
      <alignment/>
    </xf>
    <xf numFmtId="49" fontId="11" fillId="0" borderId="0" xfId="0" applyNumberFormat="1" applyFont="1" applyFill="1" applyAlignment="1">
      <alignment horizontal="left" vertical="top"/>
    </xf>
    <xf numFmtId="0" fontId="11" fillId="0" borderId="0" xfId="0" applyFont="1" applyFill="1" applyAlignment="1">
      <alignment horizontal="center" vertical="top"/>
    </xf>
    <xf numFmtId="175" fontId="11" fillId="0" borderId="0" xfId="0" applyNumberFormat="1" applyFont="1" applyFill="1" applyAlignment="1">
      <alignment horizontal="right" vertical="top"/>
    </xf>
    <xf numFmtId="0" fontId="11" fillId="0" borderId="26" xfId="0" applyFont="1" applyBorder="1" applyAlignment="1">
      <alignment/>
    </xf>
    <xf numFmtId="0" fontId="11" fillId="0" borderId="26" xfId="0" applyFont="1" applyBorder="1" applyAlignment="1">
      <alignment horizontal="justify" vertical="top"/>
    </xf>
    <xf numFmtId="0" fontId="11" fillId="0" borderId="26" xfId="0" applyFont="1" applyBorder="1" applyAlignment="1">
      <alignment horizontal="center"/>
    </xf>
    <xf numFmtId="49" fontId="11" fillId="0" borderId="26" xfId="0" applyNumberFormat="1" applyFont="1" applyBorder="1" applyAlignment="1">
      <alignment horizontal="justify" vertical="top"/>
    </xf>
    <xf numFmtId="49" fontId="11" fillId="0" borderId="0" xfId="0" applyNumberFormat="1" applyFont="1" applyAlignment="1">
      <alignment horizontal="justify"/>
    </xf>
    <xf numFmtId="0" fontId="14" fillId="0" borderId="0" xfId="0" applyFont="1" applyAlignment="1">
      <alignment horizontal="center" vertical="top"/>
    </xf>
    <xf numFmtId="174" fontId="14" fillId="0" borderId="0" xfId="57" applyNumberFormat="1" applyFont="1" applyAlignment="1">
      <alignment horizontal="right" vertical="top"/>
    </xf>
    <xf numFmtId="175" fontId="14" fillId="0" borderId="0" xfId="0" applyNumberFormat="1" applyFont="1" applyAlignment="1">
      <alignment horizontal="right" vertical="top"/>
    </xf>
    <xf numFmtId="174" fontId="11" fillId="0" borderId="0" xfId="57" applyNumberFormat="1" applyFont="1" applyAlignment="1">
      <alignment horizontal="right"/>
    </xf>
    <xf numFmtId="174" fontId="11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4" fontId="11" fillId="0" borderId="26" xfId="0" applyNumberFormat="1" applyFont="1" applyBorder="1" applyAlignment="1">
      <alignment horizontal="right"/>
    </xf>
    <xf numFmtId="1" fontId="14" fillId="0" borderId="0" xfId="0" applyNumberFormat="1" applyFont="1" applyAlignment="1">
      <alignment horizontal="center" vertical="top"/>
    </xf>
    <xf numFmtId="1" fontId="11" fillId="0" borderId="0" xfId="0" applyNumberFormat="1" applyFont="1" applyAlignment="1">
      <alignment horizontal="center" vertical="top"/>
    </xf>
    <xf numFmtId="1" fontId="11" fillId="0" borderId="0" xfId="0" applyNumberFormat="1" applyFont="1" applyFill="1" applyAlignment="1">
      <alignment horizontal="center" vertical="top"/>
    </xf>
    <xf numFmtId="0" fontId="11" fillId="0" borderId="26" xfId="0" applyFont="1" applyBorder="1" applyAlignment="1">
      <alignment horizontal="center" vertical="top"/>
    </xf>
    <xf numFmtId="4" fontId="11" fillId="0" borderId="0" xfId="57" applyNumberFormat="1" applyFont="1" applyFill="1" applyAlignment="1">
      <alignment horizontal="right" vertical="top"/>
    </xf>
    <xf numFmtId="4" fontId="11" fillId="0" borderId="0" xfId="0" applyNumberFormat="1" applyFont="1" applyFill="1" applyAlignment="1">
      <alignment horizontal="right" vertical="top"/>
    </xf>
    <xf numFmtId="4" fontId="11" fillId="0" borderId="0" xfId="0" applyNumberFormat="1" applyFont="1" applyAlignment="1">
      <alignment horizontal="right" vertical="top"/>
    </xf>
    <xf numFmtId="4" fontId="11" fillId="0" borderId="0" xfId="57" applyNumberFormat="1" applyFont="1" applyAlignment="1">
      <alignment horizontal="right"/>
    </xf>
    <xf numFmtId="3" fontId="11" fillId="0" borderId="0" xfId="0" applyNumberFormat="1" applyFont="1" applyAlignment="1">
      <alignment horizontal="center" vertical="top"/>
    </xf>
    <xf numFmtId="4" fontId="11" fillId="0" borderId="0" xfId="0" applyNumberFormat="1" applyFont="1" applyAlignment="1">
      <alignment horizontal="center" vertical="top"/>
    </xf>
    <xf numFmtId="9" fontId="11" fillId="0" borderId="0" xfId="43" applyFont="1" applyAlignment="1">
      <alignment horizontal="center" vertical="top"/>
    </xf>
    <xf numFmtId="4" fontId="11" fillId="0" borderId="0" xfId="0" applyNumberFormat="1" applyFont="1" applyFill="1" applyAlignment="1">
      <alignment horizontal="right"/>
    </xf>
    <xf numFmtId="4" fontId="15" fillId="0" borderId="26" xfId="0" applyNumberFormat="1" applyFont="1" applyFill="1" applyBorder="1" applyAlignment="1">
      <alignment horizontal="right"/>
    </xf>
    <xf numFmtId="3" fontId="11" fillId="0" borderId="0" xfId="43" applyNumberFormat="1" applyFont="1" applyAlignment="1">
      <alignment horizontal="center"/>
    </xf>
    <xf numFmtId="4" fontId="15" fillId="0" borderId="26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vertical="top" wrapText="1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11" fillId="34" borderId="27" xfId="0" applyFont="1" applyFill="1" applyBorder="1" applyAlignment="1">
      <alignment horizontal="center"/>
    </xf>
    <xf numFmtId="4" fontId="15" fillId="34" borderId="27" xfId="0" applyNumberFormat="1" applyFont="1" applyFill="1" applyBorder="1" applyAlignment="1">
      <alignment horizontal="right" vertical="center" wrapText="1"/>
    </xf>
    <xf numFmtId="0" fontId="11" fillId="34" borderId="28" xfId="0" applyFont="1" applyFill="1" applyBorder="1" applyAlignment="1">
      <alignment horizontal="left"/>
    </xf>
    <xf numFmtId="0" fontId="11" fillId="34" borderId="28" xfId="0" applyFont="1" applyFill="1" applyBorder="1" applyAlignment="1">
      <alignment/>
    </xf>
    <xf numFmtId="0" fontId="1" fillId="0" borderId="0" xfId="0" applyNumberFormat="1" applyFont="1" applyBorder="1" applyAlignment="1">
      <alignment vertical="top" wrapText="1"/>
    </xf>
    <xf numFmtId="4" fontId="0" fillId="0" borderId="0" xfId="0" applyNumberFormat="1" applyFill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4" fontId="0" fillId="0" borderId="0" xfId="0" applyNumberFormat="1" applyFont="1" applyFill="1" applyAlignment="1">
      <alignment horizontal="center"/>
    </xf>
    <xf numFmtId="0" fontId="16" fillId="0" borderId="10" xfId="0" applyFont="1" applyFill="1" applyBorder="1" applyAlignment="1">
      <alignment vertical="top" wrapText="1"/>
    </xf>
    <xf numFmtId="0" fontId="15" fillId="34" borderId="28" xfId="0" applyFont="1" applyFill="1" applyBorder="1" applyAlignment="1">
      <alignment/>
    </xf>
    <xf numFmtId="0" fontId="15" fillId="34" borderId="27" xfId="0" applyFont="1" applyFill="1" applyBorder="1" applyAlignment="1">
      <alignment horizontal="center"/>
    </xf>
    <xf numFmtId="4" fontId="15" fillId="34" borderId="27" xfId="0" applyNumberFormat="1" applyFont="1" applyFill="1" applyBorder="1" applyAlignment="1">
      <alignment horizontal="right"/>
    </xf>
    <xf numFmtId="0" fontId="15" fillId="0" borderId="0" xfId="0" applyFont="1" applyAlignment="1">
      <alignment horizontal="center" vertical="top"/>
    </xf>
    <xf numFmtId="49" fontId="15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4" fontId="15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vertical="top" wrapText="1"/>
    </xf>
    <xf numFmtId="49" fontId="0" fillId="0" borderId="0" xfId="0" applyNumberFormat="1" applyFont="1" applyFill="1" applyAlignment="1">
      <alignment horizontal="right"/>
    </xf>
    <xf numFmtId="44" fontId="0" fillId="0" borderId="0" xfId="0" applyNumberFormat="1" applyFont="1" applyFill="1" applyAlignment="1">
      <alignment/>
    </xf>
    <xf numFmtId="0" fontId="1" fillId="0" borderId="0" xfId="0" applyFont="1" applyFill="1" applyAlignment="1">
      <alignment vertical="top" wrapText="1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 vertical="top" wrapText="1"/>
    </xf>
    <xf numFmtId="49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0" fontId="1" fillId="0" borderId="0" xfId="0" applyNumberFormat="1" applyFont="1" applyFill="1" applyAlignment="1">
      <alignment vertical="top" wrapText="1"/>
    </xf>
    <xf numFmtId="49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right" vertical="top" wrapText="1"/>
    </xf>
    <xf numFmtId="49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 vertical="top" wrapText="1"/>
    </xf>
    <xf numFmtId="0" fontId="16" fillId="0" borderId="0" xfId="0" applyFont="1" applyFill="1" applyAlignment="1">
      <alignment vertical="top" wrapText="1"/>
    </xf>
    <xf numFmtId="0" fontId="11" fillId="0" borderId="0" xfId="0" applyFont="1" applyFill="1" applyAlignment="1">
      <alignment horizontal="right" vertical="top"/>
    </xf>
    <xf numFmtId="9" fontId="11" fillId="0" borderId="0" xfId="43" applyFont="1" applyFill="1" applyAlignment="1">
      <alignment horizontal="center"/>
    </xf>
    <xf numFmtId="4" fontId="11" fillId="0" borderId="0" xfId="57" applyNumberFormat="1" applyFont="1" applyFill="1" applyAlignment="1">
      <alignment horizontal="right"/>
    </xf>
    <xf numFmtId="49" fontId="11" fillId="0" borderId="0" xfId="0" applyNumberFormat="1" applyFont="1" applyFill="1" applyAlignment="1">
      <alignment horizontal="justify" vertical="top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justify" vertical="top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 wrapText="1"/>
    </xf>
    <xf numFmtId="4" fontId="0" fillId="0" borderId="0" xfId="59" applyNumberFormat="1" applyFont="1" applyFill="1" applyAlignment="1">
      <alignment horizontal="right"/>
    </xf>
    <xf numFmtId="0" fontId="0" fillId="0" borderId="0" xfId="0" applyFont="1" applyFill="1" applyAlignment="1">
      <alignment wrapText="1"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34" borderId="29" xfId="0" applyFont="1" applyFill="1" applyBorder="1" applyAlignment="1">
      <alignment/>
    </xf>
    <xf numFmtId="0" fontId="11" fillId="34" borderId="30" xfId="0" applyFont="1" applyFill="1" applyBorder="1" applyAlignment="1">
      <alignment/>
    </xf>
    <xf numFmtId="0" fontId="11" fillId="34" borderId="28" xfId="0" applyFont="1" applyFill="1" applyBorder="1" applyAlignment="1">
      <alignment/>
    </xf>
    <xf numFmtId="0" fontId="15" fillId="0" borderId="0" xfId="0" applyNumberFormat="1" applyFont="1" applyAlignment="1">
      <alignment horizontal="justify" vertical="top"/>
    </xf>
    <xf numFmtId="0" fontId="3" fillId="0" borderId="0" xfId="0" applyNumberFormat="1" applyFont="1" applyAlignment="1">
      <alignment/>
    </xf>
    <xf numFmtId="0" fontId="15" fillId="34" borderId="29" xfId="0" applyFont="1" applyFill="1" applyBorder="1" applyAlignment="1">
      <alignment/>
    </xf>
    <xf numFmtId="0" fontId="15" fillId="34" borderId="30" xfId="0" applyFont="1" applyFill="1" applyBorder="1" applyAlignment="1">
      <alignment/>
    </xf>
    <xf numFmtId="0" fontId="15" fillId="34" borderId="28" xfId="0" applyFont="1" applyFill="1" applyBorder="1" applyAlignment="1">
      <alignment/>
    </xf>
    <xf numFmtId="0" fontId="11" fillId="34" borderId="27" xfId="0" applyFont="1" applyFill="1" applyBorder="1" applyAlignment="1">
      <alignment/>
    </xf>
    <xf numFmtId="0" fontId="0" fillId="33" borderId="0" xfId="0" applyFont="1" applyFill="1" applyBorder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5"/>
  <sheetViews>
    <sheetView tabSelected="1" view="pageBreakPreview" zoomScaleSheetLayoutView="100" zoomScalePageLayoutView="0" workbookViewId="0" topLeftCell="A1">
      <selection activeCell="I15" sqref="I15"/>
    </sheetView>
  </sheetViews>
  <sheetFormatPr defaultColWidth="9.140625" defaultRowHeight="12.75"/>
  <cols>
    <col min="1" max="1" width="6.00390625" style="104" customWidth="1"/>
    <col min="2" max="2" width="38.7109375" style="104" customWidth="1"/>
    <col min="3" max="3" width="6.57421875" style="104" customWidth="1"/>
    <col min="4" max="4" width="9.140625" style="104" customWidth="1"/>
    <col min="5" max="5" width="20.140625" style="104" customWidth="1"/>
    <col min="6" max="16384" width="9.140625" style="104" customWidth="1"/>
  </cols>
  <sheetData>
    <row r="2" spans="1:6" ht="12.75">
      <c r="A2" s="102"/>
      <c r="B2" s="9" t="s">
        <v>48</v>
      </c>
      <c r="C2" s="103"/>
      <c r="D2" s="26"/>
      <c r="E2" s="26"/>
      <c r="F2" s="3"/>
    </row>
    <row r="3" spans="1:6" ht="12.75">
      <c r="A3" s="102"/>
      <c r="B3" s="21" t="s">
        <v>0</v>
      </c>
      <c r="C3" s="103"/>
      <c r="D3" s="26"/>
      <c r="E3" s="26"/>
      <c r="F3" s="3"/>
    </row>
    <row r="4" spans="1:6" ht="12.75">
      <c r="A4" s="102"/>
      <c r="B4" s="21" t="s">
        <v>60</v>
      </c>
      <c r="C4" s="103"/>
      <c r="D4" s="26"/>
      <c r="E4" s="26"/>
      <c r="F4" s="3"/>
    </row>
    <row r="5" spans="1:6" ht="12.75">
      <c r="A5" s="102"/>
      <c r="B5" s="21"/>
      <c r="C5" s="103"/>
      <c r="D5" s="26"/>
      <c r="E5" s="26"/>
      <c r="F5" s="3"/>
    </row>
    <row r="6" spans="1:6" ht="12.75">
      <c r="A6" s="102"/>
      <c r="B6" s="1" t="s">
        <v>49</v>
      </c>
      <c r="C6" s="103"/>
      <c r="D6" s="26"/>
      <c r="E6" s="26"/>
      <c r="F6" s="3"/>
    </row>
    <row r="7" spans="1:6" ht="12.75">
      <c r="A7" s="102"/>
      <c r="B7" s="232" t="s">
        <v>345</v>
      </c>
      <c r="C7" s="233"/>
      <c r="D7" s="233"/>
      <c r="E7" s="233"/>
      <c r="F7" s="3"/>
    </row>
    <row r="8" spans="1:5" ht="15">
      <c r="A8" s="42"/>
      <c r="B8" s="42"/>
      <c r="C8" s="42"/>
      <c r="D8" s="42"/>
      <c r="E8" s="42"/>
    </row>
    <row r="9" spans="1:5" ht="15">
      <c r="A9" s="42"/>
      <c r="B9" s="42"/>
      <c r="C9" s="42"/>
      <c r="D9" s="42"/>
      <c r="E9" s="42"/>
    </row>
    <row r="10" spans="1:5" ht="15">
      <c r="A10" s="10"/>
      <c r="B10" s="7" t="s">
        <v>15</v>
      </c>
      <c r="C10" s="103"/>
      <c r="D10" s="26"/>
      <c r="E10" s="26"/>
    </row>
    <row r="11" spans="1:5" ht="15">
      <c r="A11" s="10"/>
      <c r="B11" s="7"/>
      <c r="C11" s="103"/>
      <c r="D11" s="26"/>
      <c r="E11" s="26"/>
    </row>
    <row r="12" spans="1:5" ht="15">
      <c r="A12" s="13">
        <v>1</v>
      </c>
      <c r="B12" s="1" t="s">
        <v>225</v>
      </c>
      <c r="C12" s="103"/>
      <c r="D12" s="26"/>
      <c r="E12" s="116">
        <f>'GO dela'!F13</f>
        <v>0</v>
      </c>
    </row>
    <row r="13" spans="1:5" ht="15">
      <c r="A13" s="13"/>
      <c r="B13" s="1"/>
      <c r="C13" s="103"/>
      <c r="D13" s="26"/>
      <c r="E13" s="116"/>
    </row>
    <row r="14" spans="1:5" ht="15">
      <c r="A14" s="10">
        <v>2</v>
      </c>
      <c r="B14" s="1" t="s">
        <v>226</v>
      </c>
      <c r="C14" s="103"/>
      <c r="D14" s="26"/>
      <c r="E14" s="116">
        <f>Elektroinstalacije!G11</f>
        <v>0</v>
      </c>
    </row>
    <row r="15" spans="1:5" ht="15">
      <c r="A15" s="10"/>
      <c r="B15" s="1"/>
      <c r="C15" s="103"/>
      <c r="D15" s="26"/>
      <c r="E15" s="116"/>
    </row>
    <row r="16" spans="1:5" ht="15">
      <c r="A16" s="10">
        <v>3</v>
      </c>
      <c r="B16" s="1" t="s">
        <v>169</v>
      </c>
      <c r="C16" s="103"/>
      <c r="D16" s="26"/>
      <c r="E16" s="116">
        <f>'Strojne instalacije'!E221</f>
        <v>0</v>
      </c>
    </row>
    <row r="17" spans="1:5" ht="15">
      <c r="A17" s="10"/>
      <c r="B17" s="1"/>
      <c r="C17" s="103"/>
      <c r="D17" s="26"/>
      <c r="E17" s="116"/>
    </row>
    <row r="18" spans="1:5" ht="15">
      <c r="A18" s="203">
        <v>4</v>
      </c>
      <c r="B18" s="193" t="s">
        <v>292</v>
      </c>
      <c r="C18" s="204"/>
      <c r="D18" s="109"/>
      <c r="E18" s="205">
        <v>0</v>
      </c>
    </row>
    <row r="19" spans="1:5" ht="15">
      <c r="A19" s="10"/>
      <c r="B19" s="106"/>
      <c r="C19" s="107"/>
      <c r="D19" s="108"/>
      <c r="E19" s="117"/>
    </row>
    <row r="20" spans="1:5" ht="15">
      <c r="A20" s="10"/>
      <c r="B20" s="1" t="s">
        <v>154</v>
      </c>
      <c r="C20" s="105"/>
      <c r="D20" s="102"/>
      <c r="E20" s="118">
        <f>SUM(E12:E19)</f>
        <v>0</v>
      </c>
    </row>
    <row r="21" spans="1:5" ht="15">
      <c r="A21" s="10"/>
      <c r="B21" s="1"/>
      <c r="C21" s="105"/>
      <c r="D21" s="102"/>
      <c r="E21" s="118"/>
    </row>
    <row r="22" spans="1:5" ht="15">
      <c r="A22" s="10"/>
      <c r="B22" s="1" t="s">
        <v>227</v>
      </c>
      <c r="C22" s="103" t="s">
        <v>101</v>
      </c>
      <c r="D22" s="109">
        <v>22</v>
      </c>
      <c r="E22" s="116">
        <f>E20*0.22</f>
        <v>0</v>
      </c>
    </row>
    <row r="23" spans="1:5" ht="15">
      <c r="A23" s="10"/>
      <c r="B23" s="1"/>
      <c r="C23" s="103"/>
      <c r="D23" s="109"/>
      <c r="E23" s="116"/>
    </row>
    <row r="24" spans="1:5" ht="15.75" thickBot="1">
      <c r="A24" s="10"/>
      <c r="B24" s="19" t="s">
        <v>228</v>
      </c>
      <c r="C24" s="110"/>
      <c r="D24" s="30"/>
      <c r="E24" s="119">
        <f>E20+E22</f>
        <v>0</v>
      </c>
    </row>
    <row r="25" spans="1:5" ht="15.75">
      <c r="A25" s="111"/>
      <c r="B25" s="112"/>
      <c r="C25" s="113"/>
      <c r="D25" s="114"/>
      <c r="E25" s="115"/>
    </row>
  </sheetData>
  <sheetProtection/>
  <mergeCells count="1">
    <mergeCell ref="B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6"/>
  <sheetViews>
    <sheetView showZeros="0" view="pageBreakPreview" zoomScaleNormal="120" zoomScaleSheetLayoutView="100" workbookViewId="0" topLeftCell="A31">
      <selection activeCell="A88" sqref="A88"/>
    </sheetView>
  </sheetViews>
  <sheetFormatPr defaultColWidth="9.140625" defaultRowHeight="12.75"/>
  <cols>
    <col min="1" max="1" width="4.7109375" style="8" customWidth="1"/>
    <col min="2" max="2" width="42.8515625" style="0" customWidth="1"/>
    <col min="3" max="3" width="4.57421875" style="177" customWidth="1"/>
    <col min="4" max="4" width="9.140625" style="3" customWidth="1"/>
    <col min="5" max="5" width="11.8515625" style="3" customWidth="1"/>
    <col min="6" max="6" width="14.421875" style="3" customWidth="1"/>
    <col min="8" max="8" width="10.57421875" style="0" bestFit="1" customWidth="1"/>
  </cols>
  <sheetData>
    <row r="1" spans="1:2" ht="12.75">
      <c r="A1" s="5"/>
      <c r="B1" s="9" t="s">
        <v>48</v>
      </c>
    </row>
    <row r="2" spans="1:2" ht="12.75">
      <c r="A2" s="5"/>
      <c r="B2" s="21" t="s">
        <v>0</v>
      </c>
    </row>
    <row r="3" spans="1:2" ht="12.75">
      <c r="A3" s="5"/>
      <c r="B3" s="21" t="s">
        <v>60</v>
      </c>
    </row>
    <row r="4" spans="1:2" ht="12.75">
      <c r="A4" s="5"/>
      <c r="B4" s="1" t="s">
        <v>49</v>
      </c>
    </row>
    <row r="5" spans="1:6" ht="12.75">
      <c r="A5" s="5"/>
      <c r="B5" s="232" t="s">
        <v>345</v>
      </c>
      <c r="C5" s="234"/>
      <c r="D5" s="234"/>
      <c r="E5" s="234"/>
      <c r="F5" s="234"/>
    </row>
    <row r="6" spans="1:2" ht="12.75">
      <c r="A6" s="13"/>
      <c r="B6" s="7"/>
    </row>
    <row r="7" spans="1:2" ht="12.75">
      <c r="A7" s="13"/>
      <c r="B7" s="34" t="s">
        <v>45</v>
      </c>
    </row>
    <row r="8" spans="1:2" ht="145.5" customHeight="1">
      <c r="A8" s="13"/>
      <c r="B8" s="35" t="s">
        <v>297</v>
      </c>
    </row>
    <row r="9" spans="1:2" ht="12.75">
      <c r="A9" s="13"/>
      <c r="B9" s="15"/>
    </row>
    <row r="10" spans="1:2" ht="12.75">
      <c r="A10" s="10"/>
      <c r="B10" s="7" t="s">
        <v>15</v>
      </c>
    </row>
    <row r="11" spans="1:6" ht="12.75">
      <c r="A11" s="13" t="s">
        <v>16</v>
      </c>
      <c r="B11" s="1" t="s">
        <v>17</v>
      </c>
      <c r="F11" s="3">
        <f>F24</f>
        <v>0</v>
      </c>
    </row>
    <row r="12" spans="1:6" ht="13.5" thickBot="1">
      <c r="A12" s="13" t="s">
        <v>29</v>
      </c>
      <c r="B12" s="10" t="s">
        <v>22</v>
      </c>
      <c r="C12" s="178"/>
      <c r="D12" s="5"/>
      <c r="E12" s="5"/>
      <c r="F12" s="5">
        <f>F32</f>
        <v>0</v>
      </c>
    </row>
    <row r="13" spans="1:6" ht="12.75">
      <c r="A13" s="10"/>
      <c r="B13" s="31" t="s">
        <v>41</v>
      </c>
      <c r="C13" s="179"/>
      <c r="D13" s="32"/>
      <c r="E13" s="32"/>
      <c r="F13" s="33">
        <f>SUM(F11:F12)</f>
        <v>0</v>
      </c>
    </row>
    <row r="14" spans="1:6" ht="13.5" thickBot="1">
      <c r="A14" s="10"/>
      <c r="B14" s="28" t="s">
        <v>65</v>
      </c>
      <c r="C14" s="180"/>
      <c r="D14" s="29"/>
      <c r="E14" s="29"/>
      <c r="F14" s="29">
        <f>F13*22%</f>
        <v>0</v>
      </c>
    </row>
    <row r="15" spans="1:6" ht="12.75">
      <c r="A15" s="10"/>
      <c r="B15" s="7" t="s">
        <v>42</v>
      </c>
      <c r="C15" s="181"/>
      <c r="D15" s="27"/>
      <c r="E15" s="27"/>
      <c r="F15" s="6">
        <f>SUM(F13:F14)</f>
        <v>0</v>
      </c>
    </row>
    <row r="16" spans="1:6" ht="12.75">
      <c r="A16" s="4"/>
      <c r="B16" s="2"/>
      <c r="F16" s="3">
        <f>D16*E16</f>
        <v>0</v>
      </c>
    </row>
    <row r="17" spans="1:6" ht="12.75">
      <c r="A17" s="16" t="s">
        <v>16</v>
      </c>
      <c r="B17" s="7" t="s">
        <v>17</v>
      </c>
      <c r="F17" s="3">
        <f>D17*E17</f>
        <v>0</v>
      </c>
    </row>
    <row r="18" spans="1:6" ht="25.5">
      <c r="A18" s="10">
        <v>1</v>
      </c>
      <c r="B18" s="1" t="s">
        <v>67</v>
      </c>
      <c r="F18" s="3">
        <f>F88</f>
        <v>0</v>
      </c>
    </row>
    <row r="19" spans="1:6" ht="12.75">
      <c r="A19" s="10">
        <v>2</v>
      </c>
      <c r="B19" s="1" t="s">
        <v>19</v>
      </c>
      <c r="F19" s="3">
        <f>F117</f>
        <v>0</v>
      </c>
    </row>
    <row r="20" spans="1:6" ht="12.75">
      <c r="A20" s="10">
        <v>3</v>
      </c>
      <c r="B20" s="1" t="s">
        <v>20</v>
      </c>
      <c r="C20" s="178"/>
      <c r="D20" s="5"/>
      <c r="E20" s="5"/>
      <c r="F20" s="5">
        <f>F153</f>
        <v>0</v>
      </c>
    </row>
    <row r="21" spans="1:6" ht="12.75">
      <c r="A21" s="10">
        <v>4</v>
      </c>
      <c r="B21" s="1" t="s">
        <v>30</v>
      </c>
      <c r="F21" s="3">
        <f>F181</f>
        <v>0</v>
      </c>
    </row>
    <row r="22" spans="1:6" ht="12.75">
      <c r="A22" s="10">
        <v>5</v>
      </c>
      <c r="B22" s="1" t="s">
        <v>1</v>
      </c>
      <c r="F22" s="3">
        <f>F188</f>
        <v>0</v>
      </c>
    </row>
    <row r="23" spans="1:6" ht="13.5" thickBot="1">
      <c r="A23" s="10">
        <v>6</v>
      </c>
      <c r="B23" s="19" t="s">
        <v>3</v>
      </c>
      <c r="C23" s="182"/>
      <c r="D23" s="20"/>
      <c r="E23" s="20"/>
      <c r="F23" s="20">
        <f>F208</f>
        <v>0</v>
      </c>
    </row>
    <row r="24" spans="1:6" ht="12.75">
      <c r="A24" s="10"/>
      <c r="B24" s="7" t="s">
        <v>31</v>
      </c>
      <c r="F24" s="6">
        <f>SUM(F18:F23)</f>
        <v>0</v>
      </c>
    </row>
    <row r="25" spans="1:6" ht="12.75">
      <c r="A25" s="5"/>
      <c r="B25" s="3"/>
      <c r="F25" s="3">
        <f>D25*E25</f>
        <v>0</v>
      </c>
    </row>
    <row r="26" spans="1:6" ht="12.75">
      <c r="A26" s="16" t="s">
        <v>18</v>
      </c>
      <c r="B26" s="7" t="s">
        <v>22</v>
      </c>
      <c r="F26" s="3">
        <f>D26*E26</f>
        <v>0</v>
      </c>
    </row>
    <row r="27" spans="1:6" ht="12.75">
      <c r="A27" s="10">
        <v>1</v>
      </c>
      <c r="B27" s="1" t="s">
        <v>6</v>
      </c>
      <c r="F27" s="3">
        <f>F241</f>
        <v>0</v>
      </c>
    </row>
    <row r="28" spans="1:6" ht="12.75">
      <c r="A28" s="10">
        <v>2</v>
      </c>
      <c r="B28" s="1" t="s">
        <v>32</v>
      </c>
      <c r="F28" s="3">
        <f>F259</f>
        <v>0</v>
      </c>
    </row>
    <row r="29" spans="1:6" ht="12.75">
      <c r="A29" s="10">
        <v>3</v>
      </c>
      <c r="B29" s="1" t="s">
        <v>12</v>
      </c>
      <c r="C29" s="178"/>
      <c r="D29" s="5"/>
      <c r="E29" s="5"/>
      <c r="F29" s="5">
        <f>F267</f>
        <v>0</v>
      </c>
    </row>
    <row r="30" spans="1:6" ht="12.75">
      <c r="A30" s="10">
        <v>4</v>
      </c>
      <c r="B30" s="1" t="s">
        <v>10</v>
      </c>
      <c r="F30" s="3">
        <f>F279</f>
        <v>0</v>
      </c>
    </row>
    <row r="31" spans="1:6" ht="13.5" thickBot="1">
      <c r="A31" s="10">
        <v>5</v>
      </c>
      <c r="B31" s="19" t="s">
        <v>33</v>
      </c>
      <c r="C31" s="182"/>
      <c r="D31" s="20"/>
      <c r="E31" s="20"/>
      <c r="F31" s="20">
        <f>F295</f>
        <v>0</v>
      </c>
    </row>
    <row r="32" spans="1:6" ht="12.75">
      <c r="A32" s="14"/>
      <c r="B32" s="7" t="s">
        <v>13</v>
      </c>
      <c r="F32" s="6">
        <f>SUM(F27:F31)</f>
        <v>0</v>
      </c>
    </row>
    <row r="33" spans="1:6" ht="12.75">
      <c r="A33" s="14"/>
      <c r="B33" s="7"/>
      <c r="F33" s="6"/>
    </row>
    <row r="34" spans="1:6" ht="12.75">
      <c r="A34" s="14"/>
      <c r="B34" s="7"/>
      <c r="F34" s="6"/>
    </row>
    <row r="35" spans="1:6" ht="12.75">
      <c r="A35" s="16" t="s">
        <v>16</v>
      </c>
      <c r="B35" s="7" t="s">
        <v>17</v>
      </c>
      <c r="F35" s="6"/>
    </row>
    <row r="36" spans="1:6" ht="12.75">
      <c r="A36" s="17">
        <v>1</v>
      </c>
      <c r="B36" s="232" t="s">
        <v>62</v>
      </c>
      <c r="C36" s="234"/>
      <c r="D36" s="234"/>
      <c r="E36" s="234"/>
      <c r="F36" s="234"/>
    </row>
    <row r="37" spans="1:2" ht="12.75">
      <c r="A37" s="17"/>
      <c r="B37" s="34" t="s">
        <v>34</v>
      </c>
    </row>
    <row r="38" spans="1:2" ht="60" customHeight="1">
      <c r="A38" s="17"/>
      <c r="B38" s="34" t="s">
        <v>298</v>
      </c>
    </row>
    <row r="39" spans="1:2" ht="81.75" customHeight="1">
      <c r="A39" s="17"/>
      <c r="B39" s="35" t="s">
        <v>46</v>
      </c>
    </row>
    <row r="40" spans="1:6" ht="12.75">
      <c r="A40" s="10"/>
      <c r="B40" s="1"/>
      <c r="F40" s="3">
        <f>D40*E40</f>
        <v>0</v>
      </c>
    </row>
    <row r="41" spans="1:6" ht="63.75">
      <c r="A41" s="10">
        <v>1</v>
      </c>
      <c r="B41" s="193" t="s">
        <v>359</v>
      </c>
      <c r="C41" s="185" t="s">
        <v>293</v>
      </c>
      <c r="D41" s="191">
        <v>1</v>
      </c>
      <c r="E41" s="191"/>
      <c r="F41" s="3">
        <f>D41*E41</f>
        <v>0</v>
      </c>
    </row>
    <row r="42" spans="1:5" ht="12.75">
      <c r="A42" s="10"/>
      <c r="B42" s="193"/>
      <c r="C42" s="185"/>
      <c r="D42" s="191"/>
      <c r="E42" s="191"/>
    </row>
    <row r="43" spans="1:6" ht="51">
      <c r="A43" s="23">
        <v>2</v>
      </c>
      <c r="B43" s="206" t="s">
        <v>299</v>
      </c>
      <c r="C43" s="185" t="s">
        <v>23</v>
      </c>
      <c r="D43" s="191">
        <v>4</v>
      </c>
      <c r="E43" s="191"/>
      <c r="F43" s="3">
        <f>D43*E43</f>
        <v>0</v>
      </c>
    </row>
    <row r="44" spans="1:6" ht="12.75">
      <c r="A44" s="23"/>
      <c r="B44" s="12"/>
      <c r="F44" s="3">
        <f aca="true" t="shared" si="0" ref="F44:F87">D44*E44</f>
        <v>0</v>
      </c>
    </row>
    <row r="45" spans="1:6" ht="25.5">
      <c r="A45" s="23">
        <v>2</v>
      </c>
      <c r="B45" s="12" t="s">
        <v>72</v>
      </c>
      <c r="C45" s="177" t="s">
        <v>27</v>
      </c>
      <c r="D45" s="3">
        <v>12</v>
      </c>
      <c r="F45" s="3">
        <f t="shared" si="0"/>
        <v>0</v>
      </c>
    </row>
    <row r="46" spans="1:6" ht="12.75">
      <c r="A46" s="23"/>
      <c r="B46" s="12"/>
      <c r="F46" s="3">
        <f t="shared" si="0"/>
        <v>0</v>
      </c>
    </row>
    <row r="47" spans="1:6" ht="25.5">
      <c r="A47" s="23">
        <v>3</v>
      </c>
      <c r="B47" s="12" t="s">
        <v>73</v>
      </c>
      <c r="C47" s="177" t="s">
        <v>24</v>
      </c>
      <c r="D47" s="3">
        <v>3</v>
      </c>
      <c r="F47" s="3">
        <f t="shared" si="0"/>
        <v>0</v>
      </c>
    </row>
    <row r="48" spans="1:6" ht="12.75">
      <c r="A48" s="23"/>
      <c r="B48" s="12"/>
      <c r="F48" s="3">
        <f t="shared" si="0"/>
        <v>0</v>
      </c>
    </row>
    <row r="49" spans="1:6" ht="25.5">
      <c r="A49" s="23">
        <v>4</v>
      </c>
      <c r="B49" s="12" t="s">
        <v>74</v>
      </c>
      <c r="C49" s="177" t="s">
        <v>27</v>
      </c>
      <c r="D49" s="3">
        <v>5</v>
      </c>
      <c r="F49" s="3">
        <f t="shared" si="0"/>
        <v>0</v>
      </c>
    </row>
    <row r="50" spans="1:6" ht="12.75">
      <c r="A50" s="23"/>
      <c r="B50" s="12"/>
      <c r="F50" s="3">
        <f t="shared" si="0"/>
        <v>0</v>
      </c>
    </row>
    <row r="51" spans="1:6" ht="42" customHeight="1">
      <c r="A51" s="23">
        <v>5</v>
      </c>
      <c r="B51" s="12" t="s">
        <v>300</v>
      </c>
      <c r="C51" s="177" t="s">
        <v>27</v>
      </c>
      <c r="D51" s="3">
        <v>5</v>
      </c>
      <c r="E51" s="191"/>
      <c r="F51" s="3">
        <f t="shared" si="0"/>
        <v>0</v>
      </c>
    </row>
    <row r="52" spans="1:6" ht="12.75">
      <c r="A52" s="23"/>
      <c r="B52" s="12"/>
      <c r="F52" s="3">
        <f t="shared" si="0"/>
        <v>0</v>
      </c>
    </row>
    <row r="53" spans="1:6" ht="63.75">
      <c r="A53" s="192">
        <v>6</v>
      </c>
      <c r="B53" s="206" t="s">
        <v>435</v>
      </c>
      <c r="C53" s="207" t="s">
        <v>24</v>
      </c>
      <c r="D53" s="191">
        <v>28</v>
      </c>
      <c r="E53" s="191"/>
      <c r="F53" s="191">
        <f t="shared" si="0"/>
        <v>0</v>
      </c>
    </row>
    <row r="54" spans="1:6" ht="12.75">
      <c r="A54" s="192"/>
      <c r="B54" s="206"/>
      <c r="C54" s="185"/>
      <c r="D54" s="191"/>
      <c r="E54" s="191"/>
      <c r="F54" s="191"/>
    </row>
    <row r="55" spans="1:6" ht="38.25">
      <c r="A55" s="192">
        <v>7</v>
      </c>
      <c r="B55" s="206" t="s">
        <v>75</v>
      </c>
      <c r="C55" s="185" t="s">
        <v>26</v>
      </c>
      <c r="D55" s="191">
        <v>1</v>
      </c>
      <c r="E55" s="191"/>
      <c r="F55" s="191">
        <f t="shared" si="0"/>
        <v>0</v>
      </c>
    </row>
    <row r="56" spans="1:6" ht="12.75">
      <c r="A56" s="192"/>
      <c r="B56" s="206"/>
      <c r="C56" s="185"/>
      <c r="D56" s="191"/>
      <c r="E56" s="191"/>
      <c r="F56" s="191">
        <f t="shared" si="0"/>
        <v>0</v>
      </c>
    </row>
    <row r="57" spans="1:6" ht="51">
      <c r="A57" s="192">
        <v>8</v>
      </c>
      <c r="B57" s="206" t="s">
        <v>76</v>
      </c>
      <c r="C57" s="185" t="s">
        <v>23</v>
      </c>
      <c r="D57" s="191">
        <v>4</v>
      </c>
      <c r="E57" s="191"/>
      <c r="F57" s="191">
        <f t="shared" si="0"/>
        <v>0</v>
      </c>
    </row>
    <row r="58" spans="1:6" ht="12.75">
      <c r="A58" s="192"/>
      <c r="B58" s="193"/>
      <c r="C58" s="185"/>
      <c r="D58" s="191"/>
      <c r="E58" s="191"/>
      <c r="F58" s="191">
        <f t="shared" si="0"/>
        <v>0</v>
      </c>
    </row>
    <row r="59" spans="1:6" ht="63.75">
      <c r="A59" s="192">
        <v>9</v>
      </c>
      <c r="B59" s="193" t="s">
        <v>61</v>
      </c>
      <c r="C59" s="208" t="s">
        <v>23</v>
      </c>
      <c r="D59" s="191">
        <v>6</v>
      </c>
      <c r="E59" s="191"/>
      <c r="F59" s="191">
        <f t="shared" si="0"/>
        <v>0</v>
      </c>
    </row>
    <row r="60" spans="1:6" ht="12.75">
      <c r="A60" s="192"/>
      <c r="B60" s="193"/>
      <c r="C60" s="208"/>
      <c r="D60" s="191"/>
      <c r="E60" s="191"/>
      <c r="F60" s="191">
        <f t="shared" si="0"/>
        <v>0</v>
      </c>
    </row>
    <row r="61" spans="1:6" ht="76.5">
      <c r="A61" s="192">
        <v>10</v>
      </c>
      <c r="B61" s="193" t="s">
        <v>301</v>
      </c>
      <c r="C61" s="208" t="s">
        <v>23</v>
      </c>
      <c r="D61" s="191">
        <v>17</v>
      </c>
      <c r="E61" s="191"/>
      <c r="F61" s="191">
        <f t="shared" si="0"/>
        <v>0</v>
      </c>
    </row>
    <row r="62" spans="1:6" ht="12.75">
      <c r="A62" s="23"/>
      <c r="B62" s="1"/>
      <c r="C62" s="183"/>
      <c r="F62" s="3">
        <f t="shared" si="0"/>
        <v>0</v>
      </c>
    </row>
    <row r="63" spans="1:6" ht="63.75">
      <c r="A63" s="192">
        <v>11</v>
      </c>
      <c r="B63" s="193" t="s">
        <v>302</v>
      </c>
      <c r="C63" s="208" t="s">
        <v>23</v>
      </c>
      <c r="D63" s="191">
        <v>9</v>
      </c>
      <c r="E63" s="191"/>
      <c r="F63" s="191">
        <f t="shared" si="0"/>
        <v>0</v>
      </c>
    </row>
    <row r="64" spans="1:6" ht="12.75">
      <c r="A64" s="192"/>
      <c r="B64" s="193"/>
      <c r="C64" s="208"/>
      <c r="D64" s="191"/>
      <c r="E64" s="191"/>
      <c r="F64" s="191">
        <f t="shared" si="0"/>
        <v>0</v>
      </c>
    </row>
    <row r="65" spans="1:6" ht="25.5">
      <c r="A65" s="192">
        <v>12</v>
      </c>
      <c r="B65" s="193" t="s">
        <v>360</v>
      </c>
      <c r="C65" s="185" t="s">
        <v>24</v>
      </c>
      <c r="D65" s="191">
        <v>18</v>
      </c>
      <c r="E65" s="191"/>
      <c r="F65" s="191">
        <f t="shared" si="0"/>
        <v>0</v>
      </c>
    </row>
    <row r="66" spans="1:6" ht="12.75">
      <c r="A66" s="192"/>
      <c r="B66" s="193"/>
      <c r="C66" s="208"/>
      <c r="D66" s="191"/>
      <c r="E66" s="191"/>
      <c r="F66" s="191">
        <f t="shared" si="0"/>
        <v>0</v>
      </c>
    </row>
    <row r="67" spans="1:6" ht="38.25">
      <c r="A67" s="192">
        <v>13</v>
      </c>
      <c r="B67" s="193" t="s">
        <v>361</v>
      </c>
      <c r="C67" s="208" t="s">
        <v>24</v>
      </c>
      <c r="D67" s="191">
        <v>41</v>
      </c>
      <c r="E67" s="191"/>
      <c r="F67" s="191">
        <f t="shared" si="0"/>
        <v>0</v>
      </c>
    </row>
    <row r="68" spans="1:6" ht="12.75">
      <c r="A68" s="192"/>
      <c r="B68" s="193"/>
      <c r="C68" s="208"/>
      <c r="D68" s="191"/>
      <c r="E68" s="191"/>
      <c r="F68" s="191">
        <f t="shared" si="0"/>
        <v>0</v>
      </c>
    </row>
    <row r="69" spans="1:6" ht="51">
      <c r="A69" s="192">
        <v>14</v>
      </c>
      <c r="B69" s="193" t="s">
        <v>64</v>
      </c>
      <c r="C69" s="208" t="s">
        <v>23</v>
      </c>
      <c r="D69" s="191">
        <v>6</v>
      </c>
      <c r="E69" s="191"/>
      <c r="F69" s="191">
        <f t="shared" si="0"/>
        <v>0</v>
      </c>
    </row>
    <row r="70" spans="1:6" ht="12.75">
      <c r="A70" s="192"/>
      <c r="B70" s="193"/>
      <c r="C70" s="208"/>
      <c r="D70" s="191"/>
      <c r="E70" s="191"/>
      <c r="F70" s="191">
        <f t="shared" si="0"/>
        <v>0</v>
      </c>
    </row>
    <row r="71" spans="1:6" ht="67.5" customHeight="1">
      <c r="A71" s="192">
        <v>15</v>
      </c>
      <c r="B71" s="193" t="s">
        <v>362</v>
      </c>
      <c r="C71" s="208" t="s">
        <v>23</v>
      </c>
      <c r="D71" s="191">
        <v>10</v>
      </c>
      <c r="E71" s="191"/>
      <c r="F71" s="191">
        <f t="shared" si="0"/>
        <v>0</v>
      </c>
    </row>
    <row r="72" spans="1:6" ht="12.75">
      <c r="A72" s="192"/>
      <c r="B72" s="193"/>
      <c r="C72" s="208"/>
      <c r="D72" s="191"/>
      <c r="E72" s="191"/>
      <c r="F72" s="191">
        <f t="shared" si="0"/>
        <v>0</v>
      </c>
    </row>
    <row r="73" spans="1:6" ht="89.25">
      <c r="A73" s="192">
        <v>16</v>
      </c>
      <c r="B73" s="193" t="s">
        <v>433</v>
      </c>
      <c r="C73" s="185" t="s">
        <v>23</v>
      </c>
      <c r="D73" s="191">
        <v>4</v>
      </c>
      <c r="E73" s="191"/>
      <c r="F73" s="191">
        <f t="shared" si="0"/>
        <v>0</v>
      </c>
    </row>
    <row r="74" spans="1:6" ht="12.75">
      <c r="A74" s="192"/>
      <c r="B74" s="193"/>
      <c r="C74" s="208"/>
      <c r="D74" s="191"/>
      <c r="E74" s="191"/>
      <c r="F74" s="191">
        <f t="shared" si="0"/>
        <v>0</v>
      </c>
    </row>
    <row r="75" spans="1:6" ht="102">
      <c r="A75" s="192">
        <v>17</v>
      </c>
      <c r="B75" s="206" t="s">
        <v>303</v>
      </c>
      <c r="C75" s="185" t="s">
        <v>23</v>
      </c>
      <c r="D75" s="191">
        <v>125</v>
      </c>
      <c r="E75" s="191"/>
      <c r="F75" s="191">
        <f t="shared" si="0"/>
        <v>0</v>
      </c>
    </row>
    <row r="76" spans="1:6" ht="12.75">
      <c r="A76" s="23"/>
      <c r="B76" s="1"/>
      <c r="F76" s="3">
        <f t="shared" si="0"/>
        <v>0</v>
      </c>
    </row>
    <row r="77" spans="1:6" ht="25.5">
      <c r="A77" s="192">
        <v>18</v>
      </c>
      <c r="B77" s="193" t="s">
        <v>352</v>
      </c>
      <c r="C77" s="185" t="s">
        <v>24</v>
      </c>
      <c r="D77" s="191">
        <v>75</v>
      </c>
      <c r="E77" s="191"/>
      <c r="F77" s="191">
        <f t="shared" si="0"/>
        <v>0</v>
      </c>
    </row>
    <row r="78" spans="1:6" ht="12.75">
      <c r="A78" s="192"/>
      <c r="B78" s="193"/>
      <c r="C78" s="185"/>
      <c r="D78" s="191"/>
      <c r="E78" s="191"/>
      <c r="F78" s="191">
        <f t="shared" si="0"/>
        <v>0</v>
      </c>
    </row>
    <row r="79" spans="1:6" ht="63.75">
      <c r="A79" s="192">
        <v>19</v>
      </c>
      <c r="B79" s="193" t="s">
        <v>436</v>
      </c>
      <c r="C79" s="185" t="s">
        <v>23</v>
      </c>
      <c r="D79" s="191">
        <v>6</v>
      </c>
      <c r="E79" s="191"/>
      <c r="F79" s="191">
        <f t="shared" si="0"/>
        <v>0</v>
      </c>
    </row>
    <row r="80" spans="1:6" ht="12.75">
      <c r="A80" s="192"/>
      <c r="B80" s="193"/>
      <c r="C80" s="185"/>
      <c r="D80" s="191"/>
      <c r="E80" s="191"/>
      <c r="F80" s="191">
        <f t="shared" si="0"/>
        <v>0</v>
      </c>
    </row>
    <row r="81" spans="1:6" ht="12.75">
      <c r="A81" s="192">
        <v>20</v>
      </c>
      <c r="B81" s="193" t="s">
        <v>431</v>
      </c>
      <c r="C81" s="185" t="s">
        <v>24</v>
      </c>
      <c r="D81" s="191">
        <v>20</v>
      </c>
      <c r="E81" s="191"/>
      <c r="F81" s="191">
        <f t="shared" si="0"/>
        <v>0</v>
      </c>
    </row>
    <row r="82" spans="1:6" ht="12.75">
      <c r="A82" s="192"/>
      <c r="B82" s="193"/>
      <c r="C82" s="185"/>
      <c r="D82" s="191"/>
      <c r="E82" s="191"/>
      <c r="F82" s="191">
        <f t="shared" si="0"/>
        <v>0</v>
      </c>
    </row>
    <row r="83" spans="1:6" ht="38.25">
      <c r="A83" s="192">
        <v>21</v>
      </c>
      <c r="B83" s="193" t="s">
        <v>432</v>
      </c>
      <c r="C83" s="185" t="s">
        <v>23</v>
      </c>
      <c r="D83" s="191">
        <v>4</v>
      </c>
      <c r="E83" s="191"/>
      <c r="F83" s="191">
        <f t="shared" si="0"/>
        <v>0</v>
      </c>
    </row>
    <row r="84" spans="1:6" ht="12.75">
      <c r="A84" s="192"/>
      <c r="B84" s="193"/>
      <c r="C84" s="185"/>
      <c r="D84" s="191"/>
      <c r="E84" s="191"/>
      <c r="F84" s="191">
        <f t="shared" si="0"/>
        <v>0</v>
      </c>
    </row>
    <row r="85" spans="1:6" ht="89.25">
      <c r="A85" s="192">
        <v>22</v>
      </c>
      <c r="B85" s="193" t="s">
        <v>434</v>
      </c>
      <c r="C85" s="185" t="s">
        <v>24</v>
      </c>
      <c r="D85" s="191">
        <v>150</v>
      </c>
      <c r="E85" s="191"/>
      <c r="F85" s="191">
        <f t="shared" si="0"/>
        <v>0</v>
      </c>
    </row>
    <row r="86" spans="1:6" ht="12.75">
      <c r="A86" s="192"/>
      <c r="B86" s="193"/>
      <c r="C86" s="185"/>
      <c r="D86" s="191"/>
      <c r="E86" s="191"/>
      <c r="F86" s="191"/>
    </row>
    <row r="87" spans="1:6" ht="39" thickBot="1">
      <c r="A87" s="192">
        <v>24</v>
      </c>
      <c r="B87" s="209" t="s">
        <v>346</v>
      </c>
      <c r="C87" s="210" t="s">
        <v>26</v>
      </c>
      <c r="D87" s="211">
        <v>1</v>
      </c>
      <c r="E87" s="211"/>
      <c r="F87" s="211">
        <f t="shared" si="0"/>
        <v>0</v>
      </c>
    </row>
    <row r="88" spans="1:6" ht="25.5">
      <c r="A88" s="5"/>
      <c r="B88" s="7" t="s">
        <v>66</v>
      </c>
      <c r="F88" s="6">
        <f>SUM(F40:F87)</f>
        <v>0</v>
      </c>
    </row>
    <row r="89" spans="1:6" ht="12.75">
      <c r="A89" s="5"/>
      <c r="B89" s="3"/>
      <c r="F89" s="3">
        <f>D89*E89</f>
        <v>0</v>
      </c>
    </row>
    <row r="90" spans="1:2" ht="12.75">
      <c r="A90" s="5"/>
      <c r="B90" s="3"/>
    </row>
    <row r="91" spans="1:6" ht="12.75">
      <c r="A91" s="17">
        <v>2</v>
      </c>
      <c r="B91" s="7" t="s">
        <v>19</v>
      </c>
      <c r="F91" s="3">
        <f>D91*E91</f>
        <v>0</v>
      </c>
    </row>
    <row r="92" spans="1:6" ht="38.25">
      <c r="A92" s="203">
        <v>1</v>
      </c>
      <c r="B92" s="193" t="s">
        <v>363</v>
      </c>
      <c r="C92" s="185" t="s">
        <v>23</v>
      </c>
      <c r="D92" s="191">
        <v>1.5</v>
      </c>
      <c r="E92" s="191"/>
      <c r="F92" s="191">
        <f>D92*E92</f>
        <v>0</v>
      </c>
    </row>
    <row r="93" spans="1:6" ht="12.75">
      <c r="A93" s="203"/>
      <c r="B93" s="193"/>
      <c r="C93" s="185"/>
      <c r="D93" s="191"/>
      <c r="E93" s="191"/>
      <c r="F93" s="191">
        <f aca="true" t="shared" si="1" ref="F93:F116">D93*E93</f>
        <v>0</v>
      </c>
    </row>
    <row r="94" spans="1:6" ht="25.5">
      <c r="A94" s="203">
        <v>2</v>
      </c>
      <c r="B94" s="193" t="s">
        <v>321</v>
      </c>
      <c r="C94" s="185" t="s">
        <v>23</v>
      </c>
      <c r="D94" s="191">
        <v>4.5</v>
      </c>
      <c r="E94" s="191"/>
      <c r="F94" s="191">
        <f t="shared" si="1"/>
        <v>0</v>
      </c>
    </row>
    <row r="95" spans="1:6" ht="12.75">
      <c r="A95" s="203"/>
      <c r="B95" s="193"/>
      <c r="C95" s="185"/>
      <c r="D95" s="191"/>
      <c r="E95" s="191"/>
      <c r="F95" s="191">
        <f t="shared" si="1"/>
        <v>0</v>
      </c>
    </row>
    <row r="96" spans="1:6" ht="63.75">
      <c r="A96" s="203">
        <v>3</v>
      </c>
      <c r="B96" s="193" t="s">
        <v>365</v>
      </c>
      <c r="C96" s="185" t="s">
        <v>23</v>
      </c>
      <c r="D96" s="191">
        <v>5.6</v>
      </c>
      <c r="E96" s="191"/>
      <c r="F96" s="191">
        <f t="shared" si="1"/>
        <v>0</v>
      </c>
    </row>
    <row r="97" spans="1:6" ht="12.75">
      <c r="A97" s="203"/>
      <c r="B97" s="193"/>
      <c r="C97" s="185"/>
      <c r="D97" s="191"/>
      <c r="E97" s="191"/>
      <c r="F97" s="191">
        <f t="shared" si="1"/>
        <v>0</v>
      </c>
    </row>
    <row r="98" spans="1:6" ht="25.5">
      <c r="A98" s="203">
        <v>4</v>
      </c>
      <c r="B98" s="193" t="s">
        <v>366</v>
      </c>
      <c r="C98" s="185" t="s">
        <v>23</v>
      </c>
      <c r="D98" s="191">
        <v>3.2</v>
      </c>
      <c r="E98" s="191"/>
      <c r="F98" s="191">
        <f t="shared" si="1"/>
        <v>0</v>
      </c>
    </row>
    <row r="99" spans="1:6" ht="12.75">
      <c r="A99" s="203"/>
      <c r="B99" s="193"/>
      <c r="C99" s="185"/>
      <c r="D99" s="191"/>
      <c r="E99" s="191"/>
      <c r="F99" s="191">
        <f t="shared" si="1"/>
        <v>0</v>
      </c>
    </row>
    <row r="100" spans="1:6" ht="25.5">
      <c r="A100" s="203">
        <v>5</v>
      </c>
      <c r="B100" s="193" t="s">
        <v>304</v>
      </c>
      <c r="C100" s="185" t="s">
        <v>23</v>
      </c>
      <c r="D100" s="191">
        <v>2</v>
      </c>
      <c r="E100" s="191"/>
      <c r="F100" s="191">
        <f t="shared" si="1"/>
        <v>0</v>
      </c>
    </row>
    <row r="101" spans="1:6" ht="12.75">
      <c r="A101" s="203"/>
      <c r="B101" s="193"/>
      <c r="C101" s="185"/>
      <c r="D101" s="191"/>
      <c r="E101" s="191"/>
      <c r="F101" s="191">
        <f t="shared" si="1"/>
        <v>0</v>
      </c>
    </row>
    <row r="102" spans="1:6" ht="38.25">
      <c r="A102" s="203">
        <v>6</v>
      </c>
      <c r="B102" s="193" t="s">
        <v>347</v>
      </c>
      <c r="C102" s="185" t="s">
        <v>23</v>
      </c>
      <c r="D102" s="191">
        <v>1.1</v>
      </c>
      <c r="E102" s="191"/>
      <c r="F102" s="191">
        <f t="shared" si="1"/>
        <v>0</v>
      </c>
    </row>
    <row r="103" spans="1:6" ht="12.75">
      <c r="A103" s="203"/>
      <c r="B103" s="193"/>
      <c r="C103" s="185"/>
      <c r="D103" s="191"/>
      <c r="E103" s="191"/>
      <c r="F103" s="191">
        <f t="shared" si="1"/>
        <v>0</v>
      </c>
    </row>
    <row r="104" spans="1:6" ht="25.5">
      <c r="A104" s="203">
        <v>7</v>
      </c>
      <c r="B104" s="193" t="s">
        <v>364</v>
      </c>
      <c r="C104" s="185" t="s">
        <v>23</v>
      </c>
      <c r="D104" s="191">
        <v>3.9</v>
      </c>
      <c r="E104" s="191"/>
      <c r="F104" s="191">
        <f t="shared" si="1"/>
        <v>0</v>
      </c>
    </row>
    <row r="105" spans="1:6" ht="12.75">
      <c r="A105" s="10"/>
      <c r="B105" s="1"/>
      <c r="F105" s="3">
        <f t="shared" si="1"/>
        <v>0</v>
      </c>
    </row>
    <row r="106" spans="1:6" ht="76.5">
      <c r="A106" s="203">
        <v>8</v>
      </c>
      <c r="B106" s="193" t="s">
        <v>322</v>
      </c>
      <c r="C106" s="185" t="s">
        <v>23</v>
      </c>
      <c r="D106" s="191">
        <v>7.5</v>
      </c>
      <c r="E106" s="191"/>
      <c r="F106" s="191">
        <f t="shared" si="1"/>
        <v>0</v>
      </c>
    </row>
    <row r="107" spans="1:6" ht="12.75">
      <c r="A107" s="203"/>
      <c r="B107" s="193"/>
      <c r="C107" s="185"/>
      <c r="D107" s="191"/>
      <c r="E107" s="191"/>
      <c r="F107" s="191">
        <f t="shared" si="1"/>
        <v>0</v>
      </c>
    </row>
    <row r="108" spans="1:6" ht="25.5">
      <c r="A108" s="203">
        <v>9</v>
      </c>
      <c r="B108" s="193" t="s">
        <v>63</v>
      </c>
      <c r="C108" s="185" t="s">
        <v>23</v>
      </c>
      <c r="D108" s="191">
        <v>1</v>
      </c>
      <c r="E108" s="191"/>
      <c r="F108" s="191">
        <f t="shared" si="1"/>
        <v>0</v>
      </c>
    </row>
    <row r="109" spans="1:6" ht="12.75">
      <c r="A109" s="203"/>
      <c r="B109" s="193"/>
      <c r="C109" s="185"/>
      <c r="D109" s="191"/>
      <c r="E109" s="191"/>
      <c r="F109" s="191">
        <f t="shared" si="1"/>
        <v>0</v>
      </c>
    </row>
    <row r="110" spans="1:6" ht="114.75">
      <c r="A110" s="203">
        <v>10</v>
      </c>
      <c r="B110" s="212" t="s">
        <v>68</v>
      </c>
      <c r="C110" s="185" t="s">
        <v>26</v>
      </c>
      <c r="D110" s="191">
        <v>20</v>
      </c>
      <c r="E110" s="191"/>
      <c r="F110" s="191">
        <f t="shared" si="1"/>
        <v>0</v>
      </c>
    </row>
    <row r="111" spans="1:6" ht="12.75">
      <c r="A111" s="203"/>
      <c r="B111" s="193"/>
      <c r="C111" s="185"/>
      <c r="D111" s="191"/>
      <c r="E111" s="191"/>
      <c r="F111" s="191">
        <f t="shared" si="1"/>
        <v>0</v>
      </c>
    </row>
    <row r="112" spans="1:6" ht="25.5">
      <c r="A112" s="203">
        <v>11</v>
      </c>
      <c r="B112" s="193" t="s">
        <v>349</v>
      </c>
      <c r="C112" s="185" t="s">
        <v>25</v>
      </c>
      <c r="D112" s="191">
        <v>570</v>
      </c>
      <c r="E112" s="191"/>
      <c r="F112" s="191">
        <f t="shared" si="1"/>
        <v>0</v>
      </c>
    </row>
    <row r="113" spans="1:6" ht="12.75">
      <c r="A113" s="203"/>
      <c r="B113" s="193"/>
      <c r="C113" s="185"/>
      <c r="D113" s="191"/>
      <c r="E113" s="191"/>
      <c r="F113" s="191">
        <f t="shared" si="1"/>
        <v>0</v>
      </c>
    </row>
    <row r="114" spans="1:6" ht="25.5">
      <c r="A114" s="203">
        <v>12</v>
      </c>
      <c r="B114" s="193" t="s">
        <v>350</v>
      </c>
      <c r="C114" s="213" t="s">
        <v>25</v>
      </c>
      <c r="D114" s="214">
        <v>870</v>
      </c>
      <c r="E114" s="214"/>
      <c r="F114" s="191">
        <f t="shared" si="1"/>
        <v>0</v>
      </c>
    </row>
    <row r="115" spans="1:6" ht="12.75">
      <c r="A115" s="203"/>
      <c r="B115" s="193"/>
      <c r="C115" s="213"/>
      <c r="D115" s="214"/>
      <c r="E115" s="214"/>
      <c r="F115" s="191">
        <f t="shared" si="1"/>
        <v>0</v>
      </c>
    </row>
    <row r="116" spans="1:6" ht="26.25" thickBot="1">
      <c r="A116" s="203">
        <v>13</v>
      </c>
      <c r="B116" s="209" t="s">
        <v>348</v>
      </c>
      <c r="C116" s="210" t="s">
        <v>25</v>
      </c>
      <c r="D116" s="211">
        <v>1043</v>
      </c>
      <c r="E116" s="211"/>
      <c r="F116" s="211">
        <f t="shared" si="1"/>
        <v>0</v>
      </c>
    </row>
    <row r="117" spans="1:7" ht="12.75">
      <c r="A117" s="5"/>
      <c r="B117" s="6" t="s">
        <v>35</v>
      </c>
      <c r="F117" s="6">
        <f>SUM(F91:F116)</f>
        <v>0</v>
      </c>
      <c r="G117" s="3"/>
    </row>
    <row r="118" spans="1:7" ht="12.75">
      <c r="A118" s="17">
        <v>3</v>
      </c>
      <c r="B118" s="7" t="s">
        <v>20</v>
      </c>
      <c r="F118" s="3">
        <f>D118*E118</f>
        <v>0</v>
      </c>
      <c r="G118" s="3"/>
    </row>
    <row r="119" spans="1:7" ht="76.5">
      <c r="A119" s="203">
        <v>1</v>
      </c>
      <c r="B119" s="193" t="s">
        <v>305</v>
      </c>
      <c r="C119" s="213" t="s">
        <v>24</v>
      </c>
      <c r="D119" s="214">
        <v>24</v>
      </c>
      <c r="E119" s="214"/>
      <c r="F119" s="191">
        <f aca="true" t="shared" si="2" ref="F119:F152">D119*E119</f>
        <v>0</v>
      </c>
      <c r="G119" s="5"/>
    </row>
    <row r="120" spans="1:7" ht="12.75">
      <c r="A120" s="203"/>
      <c r="B120" s="193"/>
      <c r="C120" s="213"/>
      <c r="D120" s="214"/>
      <c r="E120" s="214"/>
      <c r="F120" s="191">
        <f t="shared" si="2"/>
        <v>0</v>
      </c>
      <c r="G120" s="5"/>
    </row>
    <row r="121" spans="1:7" ht="51">
      <c r="A121" s="203">
        <v>2</v>
      </c>
      <c r="B121" s="193" t="s">
        <v>307</v>
      </c>
      <c r="C121" s="213" t="s">
        <v>24</v>
      </c>
      <c r="D121" s="214">
        <v>2</v>
      </c>
      <c r="E121" s="214"/>
      <c r="F121" s="191">
        <f t="shared" si="2"/>
        <v>0</v>
      </c>
      <c r="G121" s="5"/>
    </row>
    <row r="122" spans="1:7" ht="12.75">
      <c r="A122" s="203"/>
      <c r="B122" s="193"/>
      <c r="C122" s="213"/>
      <c r="D122" s="214"/>
      <c r="E122" s="214"/>
      <c r="F122" s="191">
        <f t="shared" si="2"/>
        <v>0</v>
      </c>
      <c r="G122" s="5"/>
    </row>
    <row r="123" spans="1:7" ht="114.75">
      <c r="A123" s="203">
        <v>3</v>
      </c>
      <c r="B123" s="212" t="s">
        <v>306</v>
      </c>
      <c r="C123" s="213" t="s">
        <v>24</v>
      </c>
      <c r="D123" s="214">
        <v>5</v>
      </c>
      <c r="E123" s="214"/>
      <c r="F123" s="191">
        <f t="shared" si="2"/>
        <v>0</v>
      </c>
      <c r="G123" s="5"/>
    </row>
    <row r="124" spans="1:7" ht="12.75">
      <c r="A124" s="203"/>
      <c r="B124" s="215"/>
      <c r="C124" s="185"/>
      <c r="D124" s="191"/>
      <c r="E124" s="191"/>
      <c r="F124" s="191">
        <f t="shared" si="2"/>
        <v>0</v>
      </c>
      <c r="G124" s="5"/>
    </row>
    <row r="125" spans="1:7" ht="38.25">
      <c r="A125" s="203">
        <v>4</v>
      </c>
      <c r="B125" s="206" t="s">
        <v>308</v>
      </c>
      <c r="C125" s="213" t="s">
        <v>23</v>
      </c>
      <c r="D125" s="214">
        <v>11.5</v>
      </c>
      <c r="E125" s="214"/>
      <c r="F125" s="191">
        <f t="shared" si="2"/>
        <v>0</v>
      </c>
      <c r="G125" s="5"/>
    </row>
    <row r="126" spans="1:7" ht="12.75">
      <c r="A126" s="203"/>
      <c r="B126" s="206"/>
      <c r="C126" s="213"/>
      <c r="D126" s="214"/>
      <c r="E126" s="214"/>
      <c r="F126" s="191">
        <f t="shared" si="2"/>
        <v>0</v>
      </c>
      <c r="G126" s="5"/>
    </row>
    <row r="127" spans="1:7" ht="63.75">
      <c r="A127" s="203">
        <v>5</v>
      </c>
      <c r="B127" s="206" t="s">
        <v>69</v>
      </c>
      <c r="C127" s="213" t="s">
        <v>27</v>
      </c>
      <c r="D127" s="214">
        <v>9</v>
      </c>
      <c r="E127" s="214"/>
      <c r="F127" s="191">
        <f t="shared" si="2"/>
        <v>0</v>
      </c>
      <c r="G127" s="5"/>
    </row>
    <row r="128" spans="1:7" ht="12.75">
      <c r="A128" s="203"/>
      <c r="B128" s="206"/>
      <c r="C128" s="213"/>
      <c r="D128" s="214"/>
      <c r="E128" s="214"/>
      <c r="F128" s="191">
        <f t="shared" si="2"/>
        <v>0</v>
      </c>
      <c r="G128" s="5"/>
    </row>
    <row r="129" spans="1:7" ht="38.25">
      <c r="A129" s="203">
        <v>6</v>
      </c>
      <c r="B129" s="206" t="s">
        <v>70</v>
      </c>
      <c r="C129" s="213" t="s">
        <v>23</v>
      </c>
      <c r="D129" s="214">
        <v>3</v>
      </c>
      <c r="E129" s="214"/>
      <c r="F129" s="191">
        <f t="shared" si="2"/>
        <v>0</v>
      </c>
      <c r="G129" s="5"/>
    </row>
    <row r="130" spans="1:7" ht="12.75">
      <c r="A130" s="10"/>
      <c r="B130" s="12"/>
      <c r="C130" s="178"/>
      <c r="D130" s="5"/>
      <c r="E130" s="5"/>
      <c r="F130" s="3">
        <f t="shared" si="2"/>
        <v>0</v>
      </c>
      <c r="G130" s="5"/>
    </row>
    <row r="131" spans="1:7" ht="63.75">
      <c r="A131" s="203">
        <v>7</v>
      </c>
      <c r="B131" s="206" t="s">
        <v>309</v>
      </c>
      <c r="C131" s="213" t="s">
        <v>24</v>
      </c>
      <c r="D131" s="214">
        <v>8</v>
      </c>
      <c r="E131" s="214"/>
      <c r="F131" s="191">
        <f t="shared" si="2"/>
        <v>0</v>
      </c>
      <c r="G131" s="5"/>
    </row>
    <row r="132" spans="1:7" ht="12.75">
      <c r="A132" s="203"/>
      <c r="B132" s="193"/>
      <c r="C132" s="213"/>
      <c r="D132" s="214"/>
      <c r="E132" s="214"/>
      <c r="F132" s="191">
        <f t="shared" si="2"/>
        <v>0</v>
      </c>
      <c r="G132" s="5"/>
    </row>
    <row r="133" spans="1:6" ht="38.25">
      <c r="A133" s="203">
        <v>8</v>
      </c>
      <c r="B133" s="193" t="s">
        <v>310</v>
      </c>
      <c r="C133" s="185" t="s">
        <v>27</v>
      </c>
      <c r="D133" s="191">
        <v>4</v>
      </c>
      <c r="E133" s="191"/>
      <c r="F133" s="191">
        <f t="shared" si="2"/>
        <v>0</v>
      </c>
    </row>
    <row r="134" spans="1:6" ht="12.75">
      <c r="A134" s="203"/>
      <c r="B134" s="193"/>
      <c r="C134" s="185"/>
      <c r="D134" s="191"/>
      <c r="E134" s="191"/>
      <c r="F134" s="191">
        <f t="shared" si="2"/>
        <v>0</v>
      </c>
    </row>
    <row r="135" spans="1:6" ht="51">
      <c r="A135" s="203">
        <v>9</v>
      </c>
      <c r="B135" s="193" t="s">
        <v>311</v>
      </c>
      <c r="C135" s="185" t="s">
        <v>24</v>
      </c>
      <c r="D135" s="191">
        <v>79</v>
      </c>
      <c r="E135" s="191"/>
      <c r="F135" s="191">
        <f t="shared" si="2"/>
        <v>0</v>
      </c>
    </row>
    <row r="136" spans="1:6" ht="12.75">
      <c r="A136" s="203"/>
      <c r="B136" s="193"/>
      <c r="C136" s="185"/>
      <c r="D136" s="191"/>
      <c r="E136" s="191"/>
      <c r="F136" s="191">
        <f t="shared" si="2"/>
        <v>0</v>
      </c>
    </row>
    <row r="137" spans="1:6" ht="38.25">
      <c r="A137" s="203">
        <v>10</v>
      </c>
      <c r="B137" s="193" t="s">
        <v>312</v>
      </c>
      <c r="C137" s="185" t="s">
        <v>26</v>
      </c>
      <c r="D137" s="191">
        <v>5</v>
      </c>
      <c r="E137" s="191"/>
      <c r="F137" s="191">
        <f t="shared" si="2"/>
        <v>0</v>
      </c>
    </row>
    <row r="138" spans="1:6" ht="12.75">
      <c r="A138" s="203"/>
      <c r="B138" s="193"/>
      <c r="C138" s="185"/>
      <c r="D138" s="191"/>
      <c r="E138" s="191"/>
      <c r="F138" s="191">
        <f t="shared" si="2"/>
        <v>0</v>
      </c>
    </row>
    <row r="139" spans="1:6" ht="76.5">
      <c r="A139" s="203">
        <v>11</v>
      </c>
      <c r="B139" s="193" t="s">
        <v>313</v>
      </c>
      <c r="C139" s="185" t="s">
        <v>24</v>
      </c>
      <c r="D139" s="191">
        <v>13</v>
      </c>
      <c r="E139" s="191"/>
      <c r="F139" s="191">
        <f t="shared" si="2"/>
        <v>0</v>
      </c>
    </row>
    <row r="140" spans="1:6" ht="12.75">
      <c r="A140" s="10"/>
      <c r="B140" s="1"/>
      <c r="F140" s="3">
        <f t="shared" si="2"/>
        <v>0</v>
      </c>
    </row>
    <row r="141" spans="1:6" ht="51">
      <c r="A141" s="10">
        <v>12</v>
      </c>
      <c r="B141" s="1" t="s">
        <v>59</v>
      </c>
      <c r="C141" s="177" t="s">
        <v>27</v>
      </c>
      <c r="D141" s="3">
        <v>2</v>
      </c>
      <c r="F141" s="3">
        <f t="shared" si="2"/>
        <v>0</v>
      </c>
    </row>
    <row r="142" spans="1:6" ht="12.75">
      <c r="A142" s="10"/>
      <c r="B142" s="1"/>
      <c r="F142" s="3">
        <f t="shared" si="2"/>
        <v>0</v>
      </c>
    </row>
    <row r="143" spans="1:6" ht="76.5">
      <c r="A143" s="10">
        <v>13</v>
      </c>
      <c r="B143" s="24" t="s">
        <v>351</v>
      </c>
      <c r="C143" s="177" t="s">
        <v>26</v>
      </c>
      <c r="D143" s="3">
        <v>1</v>
      </c>
      <c r="F143" s="3">
        <f t="shared" si="2"/>
        <v>0</v>
      </c>
    </row>
    <row r="144" spans="1:6" ht="12.75">
      <c r="A144" s="192"/>
      <c r="B144" s="193"/>
      <c r="C144" s="185"/>
      <c r="D144" s="191"/>
      <c r="E144" s="191"/>
      <c r="F144" s="191"/>
    </row>
    <row r="145" spans="1:6" ht="51">
      <c r="A145" s="192">
        <v>14</v>
      </c>
      <c r="B145" s="193" t="s">
        <v>437</v>
      </c>
      <c r="C145" s="185" t="s">
        <v>27</v>
      </c>
      <c r="D145" s="191">
        <v>13</v>
      </c>
      <c r="E145" s="191"/>
      <c r="F145" s="191">
        <f>D145*E145</f>
        <v>0</v>
      </c>
    </row>
    <row r="146" spans="1:6" ht="12.75">
      <c r="A146" s="192"/>
      <c r="B146" s="193"/>
      <c r="C146" s="185"/>
      <c r="D146" s="191"/>
      <c r="E146" s="191"/>
      <c r="F146" s="191">
        <f>D146*E146</f>
        <v>0</v>
      </c>
    </row>
    <row r="147" spans="1:6" ht="51">
      <c r="A147" s="192">
        <v>15</v>
      </c>
      <c r="B147" s="193" t="s">
        <v>430</v>
      </c>
      <c r="C147" s="185" t="s">
        <v>24</v>
      </c>
      <c r="D147" s="191">
        <v>20</v>
      </c>
      <c r="E147" s="191"/>
      <c r="F147" s="191">
        <f>D147*E147</f>
        <v>0</v>
      </c>
    </row>
    <row r="148" spans="1:6" ht="12.75">
      <c r="A148" s="10"/>
      <c r="B148" s="1"/>
      <c r="F148" s="3">
        <f t="shared" si="2"/>
        <v>0</v>
      </c>
    </row>
    <row r="149" spans="1:6" ht="67.5" customHeight="1">
      <c r="A149" s="203">
        <v>16</v>
      </c>
      <c r="B149" s="193" t="s">
        <v>314</v>
      </c>
      <c r="C149" s="185" t="s">
        <v>24</v>
      </c>
      <c r="D149" s="191">
        <v>65.15</v>
      </c>
      <c r="E149" s="191"/>
      <c r="F149" s="191">
        <f t="shared" si="2"/>
        <v>0</v>
      </c>
    </row>
    <row r="150" spans="1:6" ht="12.75">
      <c r="A150" s="203"/>
      <c r="B150" s="193"/>
      <c r="C150" s="185"/>
      <c r="D150" s="191"/>
      <c r="E150" s="191"/>
      <c r="F150" s="191">
        <f t="shared" si="2"/>
        <v>0</v>
      </c>
    </row>
    <row r="151" spans="1:6" ht="63.75">
      <c r="A151" s="203">
        <v>17</v>
      </c>
      <c r="B151" s="193" t="s">
        <v>315</v>
      </c>
      <c r="C151" s="185"/>
      <c r="D151" s="191"/>
      <c r="E151" s="191"/>
      <c r="F151" s="191">
        <f t="shared" si="2"/>
        <v>0</v>
      </c>
    </row>
    <row r="152" spans="1:6" ht="13.5" thickBot="1">
      <c r="A152" s="203"/>
      <c r="B152" s="193" t="s">
        <v>77</v>
      </c>
      <c r="C152" s="185" t="s">
        <v>28</v>
      </c>
      <c r="D152" s="191">
        <v>20</v>
      </c>
      <c r="E152" s="191"/>
      <c r="F152" s="191">
        <f t="shared" si="2"/>
        <v>0</v>
      </c>
    </row>
    <row r="153" spans="1:6" ht="12.75">
      <c r="A153" s="4"/>
      <c r="B153" s="36" t="s">
        <v>36</v>
      </c>
      <c r="C153" s="184"/>
      <c r="D153" s="37"/>
      <c r="E153" s="37"/>
      <c r="F153" s="33">
        <f>SUM(F118:F152)</f>
        <v>0</v>
      </c>
    </row>
    <row r="154" spans="1:6" ht="12.75">
      <c r="A154" s="4"/>
      <c r="B154" s="11"/>
      <c r="F154" s="6"/>
    </row>
    <row r="155" spans="1:2" ht="12.75">
      <c r="A155" s="17">
        <v>4</v>
      </c>
      <c r="B155" s="7" t="s">
        <v>21</v>
      </c>
    </row>
    <row r="156" spans="1:6" ht="25.5">
      <c r="A156" s="203">
        <v>1</v>
      </c>
      <c r="B156" s="193" t="s">
        <v>316</v>
      </c>
      <c r="C156" s="185" t="s">
        <v>24</v>
      </c>
      <c r="D156" s="191">
        <v>21</v>
      </c>
      <c r="E156" s="191"/>
      <c r="F156" s="191">
        <f aca="true" t="shared" si="3" ref="F156:F180">D156*E156</f>
        <v>0</v>
      </c>
    </row>
    <row r="157" spans="1:6" ht="12.75">
      <c r="A157" s="203"/>
      <c r="B157" s="193"/>
      <c r="C157" s="185"/>
      <c r="D157" s="191"/>
      <c r="E157" s="191"/>
      <c r="F157" s="191">
        <f t="shared" si="3"/>
        <v>0</v>
      </c>
    </row>
    <row r="158" spans="1:6" ht="38.25">
      <c r="A158" s="203">
        <v>2</v>
      </c>
      <c r="B158" s="193" t="s">
        <v>317</v>
      </c>
      <c r="C158" s="185" t="s">
        <v>24</v>
      </c>
      <c r="D158" s="191">
        <v>6</v>
      </c>
      <c r="E158" s="191"/>
      <c r="F158" s="191">
        <f t="shared" si="3"/>
        <v>0</v>
      </c>
    </row>
    <row r="159" spans="1:6" ht="12.75">
      <c r="A159" s="203"/>
      <c r="B159" s="193"/>
      <c r="C159" s="185"/>
      <c r="D159" s="191"/>
      <c r="E159" s="191"/>
      <c r="F159" s="191">
        <f t="shared" si="3"/>
        <v>0</v>
      </c>
    </row>
    <row r="160" spans="1:6" ht="25.5">
      <c r="A160" s="203">
        <v>3</v>
      </c>
      <c r="B160" s="193" t="s">
        <v>318</v>
      </c>
      <c r="C160" s="185" t="s">
        <v>24</v>
      </c>
      <c r="D160" s="191">
        <v>6</v>
      </c>
      <c r="E160" s="191"/>
      <c r="F160" s="191">
        <f t="shared" si="3"/>
        <v>0</v>
      </c>
    </row>
    <row r="161" spans="1:6" ht="12.75">
      <c r="A161" s="203"/>
      <c r="B161" s="193"/>
      <c r="C161" s="185"/>
      <c r="D161" s="191"/>
      <c r="E161" s="191"/>
      <c r="F161" s="191">
        <f t="shared" si="3"/>
        <v>0</v>
      </c>
    </row>
    <row r="162" spans="1:6" ht="25.5">
      <c r="A162" s="203">
        <v>4</v>
      </c>
      <c r="B162" s="193" t="s">
        <v>319</v>
      </c>
      <c r="C162" s="185" t="s">
        <v>24</v>
      </c>
      <c r="D162" s="191">
        <v>5</v>
      </c>
      <c r="E162" s="191"/>
      <c r="F162" s="191">
        <f t="shared" si="3"/>
        <v>0</v>
      </c>
    </row>
    <row r="163" spans="1:6" ht="12.75">
      <c r="A163" s="203"/>
      <c r="B163" s="193"/>
      <c r="C163" s="185"/>
      <c r="D163" s="191"/>
      <c r="E163" s="191"/>
      <c r="F163" s="191">
        <f t="shared" si="3"/>
        <v>0</v>
      </c>
    </row>
    <row r="164" spans="1:6" ht="63.75">
      <c r="A164" s="203">
        <v>5</v>
      </c>
      <c r="B164" s="193" t="s">
        <v>354</v>
      </c>
      <c r="C164" s="185" t="s">
        <v>24</v>
      </c>
      <c r="D164" s="191">
        <v>19.7</v>
      </c>
      <c r="E164" s="191"/>
      <c r="F164" s="191">
        <f t="shared" si="3"/>
        <v>0</v>
      </c>
    </row>
    <row r="165" spans="1:6" ht="12.75">
      <c r="A165" s="203"/>
      <c r="B165" s="193"/>
      <c r="C165" s="185"/>
      <c r="D165" s="191"/>
      <c r="E165" s="191"/>
      <c r="F165" s="191">
        <f>D165*E165</f>
        <v>0</v>
      </c>
    </row>
    <row r="166" spans="1:6" ht="51">
      <c r="A166" s="216">
        <v>6</v>
      </c>
      <c r="B166" s="193" t="s">
        <v>367</v>
      </c>
      <c r="C166" s="185" t="s">
        <v>353</v>
      </c>
      <c r="D166" s="191">
        <v>2</v>
      </c>
      <c r="E166" s="191"/>
      <c r="F166" s="191">
        <f>D166*E166</f>
        <v>0</v>
      </c>
    </row>
    <row r="167" spans="1:6" ht="12.75">
      <c r="A167" s="203"/>
      <c r="B167" s="193"/>
      <c r="C167" s="185"/>
      <c r="D167" s="191"/>
      <c r="E167" s="191"/>
      <c r="F167" s="191">
        <f t="shared" si="3"/>
        <v>0</v>
      </c>
    </row>
    <row r="168" spans="1:6" ht="38.25">
      <c r="A168" s="203">
        <v>7</v>
      </c>
      <c r="B168" s="193" t="s">
        <v>320</v>
      </c>
      <c r="C168" s="185" t="s">
        <v>24</v>
      </c>
      <c r="D168" s="191">
        <v>4</v>
      </c>
      <c r="E168" s="191"/>
      <c r="F168" s="191">
        <f t="shared" si="3"/>
        <v>0</v>
      </c>
    </row>
    <row r="169" spans="1:6" ht="12.75">
      <c r="A169" s="203"/>
      <c r="B169" s="193"/>
      <c r="C169" s="185"/>
      <c r="D169" s="191"/>
      <c r="E169" s="191"/>
      <c r="F169" s="191">
        <f t="shared" si="3"/>
        <v>0</v>
      </c>
    </row>
    <row r="170" spans="1:6" ht="63.75">
      <c r="A170" s="203">
        <v>8</v>
      </c>
      <c r="B170" s="193" t="s">
        <v>328</v>
      </c>
      <c r="C170" s="185" t="s">
        <v>24</v>
      </c>
      <c r="D170" s="191">
        <v>4</v>
      </c>
      <c r="E170" s="191"/>
      <c r="F170" s="191">
        <f t="shared" si="3"/>
        <v>0</v>
      </c>
    </row>
    <row r="171" spans="1:6" ht="12.75">
      <c r="A171" s="203"/>
      <c r="B171" s="193"/>
      <c r="C171" s="185"/>
      <c r="D171" s="191"/>
      <c r="E171" s="191"/>
      <c r="F171" s="191">
        <f t="shared" si="3"/>
        <v>0</v>
      </c>
    </row>
    <row r="172" spans="1:6" ht="51">
      <c r="A172" s="203">
        <v>9</v>
      </c>
      <c r="B172" s="193" t="s">
        <v>327</v>
      </c>
      <c r="C172" s="185" t="s">
        <v>24</v>
      </c>
      <c r="D172" s="191">
        <v>45</v>
      </c>
      <c r="E172" s="191"/>
      <c r="F172" s="191">
        <f t="shared" si="3"/>
        <v>0</v>
      </c>
    </row>
    <row r="173" spans="1:6" ht="12.75">
      <c r="A173" s="203"/>
      <c r="B173" s="193"/>
      <c r="C173" s="185"/>
      <c r="D173" s="191"/>
      <c r="E173" s="191"/>
      <c r="F173" s="191">
        <f t="shared" si="3"/>
        <v>0</v>
      </c>
    </row>
    <row r="174" spans="1:6" ht="25.5">
      <c r="A174" s="203">
        <v>10</v>
      </c>
      <c r="B174" s="193" t="s">
        <v>326</v>
      </c>
      <c r="C174" s="185" t="s">
        <v>24</v>
      </c>
      <c r="D174" s="191">
        <v>8</v>
      </c>
      <c r="E174" s="191"/>
      <c r="F174" s="191">
        <f t="shared" si="3"/>
        <v>0</v>
      </c>
    </row>
    <row r="175" spans="1:6" ht="12.75">
      <c r="A175" s="203"/>
      <c r="B175" s="193"/>
      <c r="C175" s="185"/>
      <c r="D175" s="191"/>
      <c r="E175" s="191"/>
      <c r="F175" s="191">
        <f t="shared" si="3"/>
        <v>0</v>
      </c>
    </row>
    <row r="176" spans="1:6" ht="39.75" customHeight="1">
      <c r="A176" s="203">
        <v>11</v>
      </c>
      <c r="B176" s="193" t="s">
        <v>325</v>
      </c>
      <c r="C176" s="185" t="s">
        <v>27</v>
      </c>
      <c r="D176" s="191">
        <v>32</v>
      </c>
      <c r="E176" s="191"/>
      <c r="F176" s="191">
        <f t="shared" si="3"/>
        <v>0</v>
      </c>
    </row>
    <row r="177" spans="1:6" ht="12.75">
      <c r="A177" s="10"/>
      <c r="B177" s="1"/>
      <c r="C177" s="183"/>
      <c r="F177" s="3">
        <f t="shared" si="3"/>
        <v>0</v>
      </c>
    </row>
    <row r="178" spans="1:6" ht="63.75">
      <c r="A178" s="10">
        <v>12</v>
      </c>
      <c r="B178" s="1" t="s">
        <v>324</v>
      </c>
      <c r="C178" s="177" t="s">
        <v>24</v>
      </c>
      <c r="D178" s="3">
        <v>45</v>
      </c>
      <c r="F178" s="3">
        <f t="shared" si="3"/>
        <v>0</v>
      </c>
    </row>
    <row r="179" spans="1:6" ht="12.75">
      <c r="A179" s="10"/>
      <c r="B179" s="1"/>
      <c r="F179" s="3">
        <f t="shared" si="3"/>
        <v>0</v>
      </c>
    </row>
    <row r="180" spans="1:6" ht="39" thickBot="1">
      <c r="A180" s="10">
        <v>13</v>
      </c>
      <c r="B180" s="19" t="s">
        <v>323</v>
      </c>
      <c r="C180" s="182" t="s">
        <v>24</v>
      </c>
      <c r="D180" s="20">
        <v>142</v>
      </c>
      <c r="E180" s="211"/>
      <c r="F180" s="20">
        <f t="shared" si="3"/>
        <v>0</v>
      </c>
    </row>
    <row r="181" spans="1:6" ht="12.75">
      <c r="A181" s="4"/>
      <c r="B181" s="7" t="s">
        <v>37</v>
      </c>
      <c r="F181" s="6">
        <f>SUM(F156:F180)</f>
        <v>0</v>
      </c>
    </row>
    <row r="182" spans="1:6" ht="12.75">
      <c r="A182" s="4"/>
      <c r="B182" s="7"/>
      <c r="F182" s="6"/>
    </row>
    <row r="183" spans="1:6" ht="12.75">
      <c r="A183" s="25" t="s">
        <v>2</v>
      </c>
      <c r="B183" s="7" t="s">
        <v>1</v>
      </c>
      <c r="F183" s="6"/>
    </row>
    <row r="184" spans="1:6" ht="229.5" customHeight="1">
      <c r="A184" s="10">
        <v>1</v>
      </c>
      <c r="B184" s="15" t="s">
        <v>329</v>
      </c>
      <c r="C184" s="177" t="s">
        <v>24</v>
      </c>
      <c r="D184" s="3">
        <v>43</v>
      </c>
      <c r="E184" s="191"/>
      <c r="F184" s="26">
        <f>D184*E184</f>
        <v>0</v>
      </c>
    </row>
    <row r="185" spans="1:6" ht="12.75">
      <c r="A185" s="4"/>
      <c r="B185" s="15"/>
      <c r="E185" s="191"/>
      <c r="F185" s="26">
        <f>D185*E185</f>
        <v>0</v>
      </c>
    </row>
    <row r="186" spans="1:6" ht="242.25">
      <c r="A186" s="10">
        <v>2</v>
      </c>
      <c r="B186" s="190" t="s">
        <v>330</v>
      </c>
      <c r="C186" s="178" t="s">
        <v>24</v>
      </c>
      <c r="D186" s="5">
        <v>7</v>
      </c>
      <c r="E186" s="214"/>
      <c r="F186" s="102">
        <f>D186*E186</f>
        <v>0</v>
      </c>
    </row>
    <row r="187" spans="1:6" ht="204.75" thickBot="1">
      <c r="A187" s="203">
        <v>3</v>
      </c>
      <c r="B187" s="176" t="s">
        <v>428</v>
      </c>
      <c r="C187" s="217" t="s">
        <v>24</v>
      </c>
      <c r="D187" s="214">
        <v>58</v>
      </c>
      <c r="E187" s="214"/>
      <c r="F187" s="218">
        <f>D187*E187</f>
        <v>0</v>
      </c>
    </row>
    <row r="188" spans="1:6" ht="12.75">
      <c r="A188" s="4"/>
      <c r="B188" s="31" t="s">
        <v>57</v>
      </c>
      <c r="C188" s="184"/>
      <c r="D188" s="37"/>
      <c r="E188" s="37"/>
      <c r="F188" s="33">
        <f>SUM(F184:F187)</f>
        <v>0</v>
      </c>
    </row>
    <row r="189" spans="1:6" ht="12.75">
      <c r="A189" s="4"/>
      <c r="B189" s="7"/>
      <c r="F189" s="6"/>
    </row>
    <row r="190" spans="1:2" ht="12.75">
      <c r="A190" s="17">
        <v>6</v>
      </c>
      <c r="B190" s="7" t="s">
        <v>43</v>
      </c>
    </row>
    <row r="191" spans="1:6" ht="38.25">
      <c r="A191" s="203">
        <v>1</v>
      </c>
      <c r="B191" s="219" t="s">
        <v>58</v>
      </c>
      <c r="C191" s="185" t="s">
        <v>27</v>
      </c>
      <c r="D191" s="191">
        <v>98</v>
      </c>
      <c r="E191" s="191"/>
      <c r="F191" s="191">
        <f>D191*E191</f>
        <v>0</v>
      </c>
    </row>
    <row r="192" spans="1:6" ht="12.75">
      <c r="A192" s="203"/>
      <c r="B192" s="193"/>
      <c r="C192" s="185"/>
      <c r="D192" s="191"/>
      <c r="E192" s="191"/>
      <c r="F192" s="191">
        <f aca="true" t="shared" si="4" ref="F192:F207">D192*E192</f>
        <v>0</v>
      </c>
    </row>
    <row r="193" spans="1:6" ht="63.75">
      <c r="A193" s="203">
        <v>2</v>
      </c>
      <c r="B193" s="219" t="s">
        <v>371</v>
      </c>
      <c r="C193" s="185" t="s">
        <v>27</v>
      </c>
      <c r="D193" s="191">
        <v>2.5</v>
      </c>
      <c r="E193" s="191"/>
      <c r="F193" s="191">
        <f t="shared" si="4"/>
        <v>0</v>
      </c>
    </row>
    <row r="194" spans="1:6" ht="12.75">
      <c r="A194" s="203"/>
      <c r="B194" s="219"/>
      <c r="C194" s="185"/>
      <c r="D194" s="191"/>
      <c r="E194" s="191"/>
      <c r="F194" s="191">
        <f t="shared" si="4"/>
        <v>0</v>
      </c>
    </row>
    <row r="195" spans="1:6" ht="15" customHeight="1">
      <c r="A195" s="203">
        <v>3</v>
      </c>
      <c r="B195" s="219" t="s">
        <v>370</v>
      </c>
      <c r="C195" s="185" t="s">
        <v>27</v>
      </c>
      <c r="D195" s="191">
        <v>13.5</v>
      </c>
      <c r="E195" s="191"/>
      <c r="F195" s="191">
        <f t="shared" si="4"/>
        <v>0</v>
      </c>
    </row>
    <row r="196" spans="1:6" ht="12.75">
      <c r="A196" s="203"/>
      <c r="B196" s="219"/>
      <c r="C196" s="185"/>
      <c r="D196" s="191"/>
      <c r="E196" s="191"/>
      <c r="F196" s="191">
        <f t="shared" si="4"/>
        <v>0</v>
      </c>
    </row>
    <row r="197" spans="1:6" ht="15" customHeight="1">
      <c r="A197" s="203">
        <v>4</v>
      </c>
      <c r="B197" s="219" t="s">
        <v>331</v>
      </c>
      <c r="C197" s="185" t="s">
        <v>27</v>
      </c>
      <c r="D197" s="191">
        <v>82</v>
      </c>
      <c r="E197" s="191"/>
      <c r="F197" s="191">
        <f t="shared" si="4"/>
        <v>0</v>
      </c>
    </row>
    <row r="198" spans="1:6" ht="12.75">
      <c r="A198" s="203"/>
      <c r="B198" s="219"/>
      <c r="C198" s="185"/>
      <c r="D198" s="191"/>
      <c r="E198" s="191"/>
      <c r="F198" s="191">
        <f t="shared" si="4"/>
        <v>0</v>
      </c>
    </row>
    <row r="199" spans="1:6" ht="63.75">
      <c r="A199" s="203">
        <v>5</v>
      </c>
      <c r="B199" s="219" t="s">
        <v>372</v>
      </c>
      <c r="C199" s="185" t="s">
        <v>26</v>
      </c>
      <c r="D199" s="191">
        <v>4</v>
      </c>
      <c r="E199" s="191"/>
      <c r="F199" s="191">
        <f t="shared" si="4"/>
        <v>0</v>
      </c>
    </row>
    <row r="200" spans="1:6" ht="12.75">
      <c r="A200" s="203"/>
      <c r="B200" s="219"/>
      <c r="C200" s="185"/>
      <c r="D200" s="191"/>
      <c r="E200" s="191"/>
      <c r="F200" s="191">
        <f t="shared" si="4"/>
        <v>0</v>
      </c>
    </row>
    <row r="201" spans="1:6" ht="76.5">
      <c r="A201" s="203">
        <v>6</v>
      </c>
      <c r="B201" s="219" t="s">
        <v>373</v>
      </c>
      <c r="C201" s="185" t="s">
        <v>26</v>
      </c>
      <c r="D201" s="191">
        <v>5</v>
      </c>
      <c r="E201" s="191"/>
      <c r="F201" s="191">
        <f t="shared" si="4"/>
        <v>0</v>
      </c>
    </row>
    <row r="202" spans="1:6" ht="12.75">
      <c r="A202" s="203"/>
      <c r="B202" s="219"/>
      <c r="C202" s="185"/>
      <c r="D202" s="191"/>
      <c r="E202" s="191"/>
      <c r="F202" s="191">
        <f t="shared" si="4"/>
        <v>0</v>
      </c>
    </row>
    <row r="203" spans="1:6" ht="165.75">
      <c r="A203" s="203">
        <v>7</v>
      </c>
      <c r="B203" s="219" t="s">
        <v>374</v>
      </c>
      <c r="C203" s="185" t="s">
        <v>26</v>
      </c>
      <c r="D203" s="191">
        <v>1</v>
      </c>
      <c r="E203" s="191"/>
      <c r="F203" s="191">
        <f t="shared" si="4"/>
        <v>0</v>
      </c>
    </row>
    <row r="204" spans="1:6" ht="12.75">
      <c r="A204" s="10"/>
      <c r="F204" s="3">
        <f t="shared" si="4"/>
        <v>0</v>
      </c>
    </row>
    <row r="205" spans="1:6" ht="127.5">
      <c r="A205" s="203">
        <v>8</v>
      </c>
      <c r="B205" s="219" t="s">
        <v>369</v>
      </c>
      <c r="C205" s="185" t="s">
        <v>26</v>
      </c>
      <c r="D205" s="191">
        <v>1</v>
      </c>
      <c r="E205" s="191"/>
      <c r="F205" s="191">
        <f t="shared" si="4"/>
        <v>0</v>
      </c>
    </row>
    <row r="206" spans="1:6" ht="12.75">
      <c r="A206" s="203"/>
      <c r="B206" s="215"/>
      <c r="C206" s="185"/>
      <c r="D206" s="191"/>
      <c r="E206" s="191"/>
      <c r="F206" s="191">
        <f t="shared" si="4"/>
        <v>0</v>
      </c>
    </row>
    <row r="207" spans="1:6" ht="39" thickBot="1">
      <c r="A207" s="203">
        <v>9</v>
      </c>
      <c r="B207" s="219" t="s">
        <v>368</v>
      </c>
      <c r="C207" s="185" t="s">
        <v>26</v>
      </c>
      <c r="D207" s="191">
        <v>1</v>
      </c>
      <c r="E207" s="191"/>
      <c r="F207" s="191">
        <f t="shared" si="4"/>
        <v>0</v>
      </c>
    </row>
    <row r="208" spans="1:6" ht="12.75">
      <c r="A208" s="10"/>
      <c r="B208" s="31" t="s">
        <v>44</v>
      </c>
      <c r="C208" s="184"/>
      <c r="D208" s="37"/>
      <c r="E208" s="37"/>
      <c r="F208" s="33">
        <f>SUM(F191:F207)</f>
        <v>0</v>
      </c>
    </row>
    <row r="209" spans="1:2" ht="12.75" customHeight="1" hidden="1">
      <c r="A209" s="4"/>
      <c r="B209" s="2"/>
    </row>
    <row r="210" spans="1:2" ht="12.75" customHeight="1" hidden="1">
      <c r="A210" s="4"/>
      <c r="B210" s="2"/>
    </row>
    <row r="211" spans="1:2" ht="12.75" customHeight="1" hidden="1">
      <c r="A211" s="4"/>
      <c r="B211" s="2"/>
    </row>
    <row r="212" spans="1:2" ht="12.75" customHeight="1" hidden="1">
      <c r="A212" s="4"/>
      <c r="B212" s="2"/>
    </row>
    <row r="213" spans="1:2" ht="12.75" customHeight="1" hidden="1">
      <c r="A213" s="4"/>
      <c r="B213" s="2"/>
    </row>
    <row r="214" spans="1:2" ht="12.75" customHeight="1" hidden="1">
      <c r="A214" s="4"/>
      <c r="B214" s="2"/>
    </row>
    <row r="215" spans="1:2" ht="12.75" customHeight="1" hidden="1">
      <c r="A215" s="4"/>
      <c r="B215" s="2"/>
    </row>
    <row r="216" spans="1:2" ht="12.75" customHeight="1" hidden="1">
      <c r="A216" s="4"/>
      <c r="B216" s="2"/>
    </row>
    <row r="217" spans="1:2" ht="12.75" customHeight="1" hidden="1">
      <c r="A217" s="4"/>
      <c r="B217" s="2"/>
    </row>
    <row r="218" spans="1:2" ht="12.75" customHeight="1" hidden="1">
      <c r="A218" s="4"/>
      <c r="B218" s="2"/>
    </row>
    <row r="219" spans="1:2" ht="12.75" customHeight="1" hidden="1">
      <c r="A219" s="4"/>
      <c r="B219" s="2"/>
    </row>
    <row r="220" spans="1:2" ht="12.75" customHeight="1" hidden="1">
      <c r="A220" s="4"/>
      <c r="B220" s="2"/>
    </row>
    <row r="221" spans="1:2" ht="12.75" customHeight="1" hidden="1">
      <c r="A221" s="4"/>
      <c r="B221" s="2"/>
    </row>
    <row r="222" spans="1:2" ht="12.75" customHeight="1" hidden="1">
      <c r="A222" s="4"/>
      <c r="B222" s="2"/>
    </row>
    <row r="223" spans="1:2" ht="12.75">
      <c r="A223" s="16" t="s">
        <v>18</v>
      </c>
      <c r="B223" s="7" t="s">
        <v>22</v>
      </c>
    </row>
    <row r="224" spans="1:2" ht="12.75">
      <c r="A224" s="17">
        <v>1</v>
      </c>
      <c r="B224" s="7" t="s">
        <v>4</v>
      </c>
    </row>
    <row r="225" spans="1:2" ht="12.75">
      <c r="A225" s="10"/>
      <c r="B225" s="38" t="s">
        <v>34</v>
      </c>
    </row>
    <row r="226" spans="1:2" ht="51" customHeight="1">
      <c r="A226" s="10"/>
      <c r="B226" s="38" t="s">
        <v>9</v>
      </c>
    </row>
    <row r="227" spans="1:2" ht="12.75">
      <c r="A227" s="10"/>
      <c r="B227" s="1"/>
    </row>
    <row r="228" spans="1:6" ht="25.5">
      <c r="A228" s="10">
        <v>1</v>
      </c>
      <c r="B228" s="1" t="s">
        <v>332</v>
      </c>
      <c r="C228" s="177" t="s">
        <v>27</v>
      </c>
      <c r="D228" s="3">
        <v>8</v>
      </c>
      <c r="F228" s="3">
        <f aca="true" t="shared" si="5" ref="F228:F240">D228*E228</f>
        <v>0</v>
      </c>
    </row>
    <row r="229" spans="1:6" ht="12.75">
      <c r="A229" s="10"/>
      <c r="B229" s="1"/>
      <c r="F229" s="3">
        <f t="shared" si="5"/>
        <v>0</v>
      </c>
    </row>
    <row r="230" spans="1:6" ht="25.5">
      <c r="A230" s="10">
        <v>2</v>
      </c>
      <c r="B230" s="1" t="s">
        <v>333</v>
      </c>
      <c r="C230" s="177" t="s">
        <v>27</v>
      </c>
      <c r="D230" s="3">
        <v>16</v>
      </c>
      <c r="F230" s="3">
        <f t="shared" si="5"/>
        <v>0</v>
      </c>
    </row>
    <row r="231" spans="1:6" ht="12.75">
      <c r="A231" s="10"/>
      <c r="B231" s="1"/>
      <c r="F231" s="3">
        <f t="shared" si="5"/>
        <v>0</v>
      </c>
    </row>
    <row r="232" spans="1:6" ht="51">
      <c r="A232" s="10">
        <v>3</v>
      </c>
      <c r="B232" s="10" t="s">
        <v>334</v>
      </c>
      <c r="C232" s="177" t="s">
        <v>27</v>
      </c>
      <c r="D232" s="3">
        <v>15</v>
      </c>
      <c r="F232" s="3">
        <f t="shared" si="5"/>
        <v>0</v>
      </c>
    </row>
    <row r="233" spans="1:6" ht="12.75">
      <c r="A233" s="10"/>
      <c r="B233" s="1"/>
      <c r="F233" s="3">
        <f t="shared" si="5"/>
        <v>0</v>
      </c>
    </row>
    <row r="234" spans="1:6" ht="76.5">
      <c r="A234" s="203">
        <v>4</v>
      </c>
      <c r="B234" s="203" t="s">
        <v>335</v>
      </c>
      <c r="C234" s="185" t="s">
        <v>26</v>
      </c>
      <c r="D234" s="191">
        <v>2</v>
      </c>
      <c r="E234" s="191"/>
      <c r="F234" s="191">
        <f t="shared" si="5"/>
        <v>0</v>
      </c>
    </row>
    <row r="235" spans="1:6" ht="12.75">
      <c r="A235" s="203"/>
      <c r="B235" s="203"/>
      <c r="C235" s="185"/>
      <c r="D235" s="191"/>
      <c r="E235" s="191"/>
      <c r="F235" s="191">
        <f t="shared" si="5"/>
        <v>0</v>
      </c>
    </row>
    <row r="236" spans="1:6" ht="63.75">
      <c r="A236" s="203">
        <v>5</v>
      </c>
      <c r="B236" s="203" t="s">
        <v>336</v>
      </c>
      <c r="C236" s="185" t="s">
        <v>26</v>
      </c>
      <c r="D236" s="191">
        <v>2</v>
      </c>
      <c r="E236" s="191"/>
      <c r="F236" s="191">
        <f t="shared" si="5"/>
        <v>0</v>
      </c>
    </row>
    <row r="237" spans="1:6" ht="12.75">
      <c r="A237" s="203"/>
      <c r="B237" s="193"/>
      <c r="C237" s="185"/>
      <c r="D237" s="191"/>
      <c r="E237" s="191"/>
      <c r="F237" s="191">
        <f t="shared" si="5"/>
        <v>0</v>
      </c>
    </row>
    <row r="238" spans="1:6" ht="127.5">
      <c r="A238" s="203">
        <v>6</v>
      </c>
      <c r="B238" s="203" t="s">
        <v>337</v>
      </c>
      <c r="C238" s="185" t="s">
        <v>24</v>
      </c>
      <c r="D238" s="191">
        <v>28</v>
      </c>
      <c r="E238" s="191"/>
      <c r="F238" s="191">
        <f t="shared" si="5"/>
        <v>0</v>
      </c>
    </row>
    <row r="239" spans="1:6" ht="12.75">
      <c r="A239" s="203"/>
      <c r="B239" s="193"/>
      <c r="C239" s="185"/>
      <c r="D239" s="191"/>
      <c r="E239" s="191"/>
      <c r="F239" s="191">
        <f t="shared" si="5"/>
        <v>0</v>
      </c>
    </row>
    <row r="240" spans="1:6" ht="128.25" thickBot="1">
      <c r="A240" s="10">
        <v>7</v>
      </c>
      <c r="B240" s="209" t="s">
        <v>338</v>
      </c>
      <c r="C240" s="210" t="s">
        <v>24</v>
      </c>
      <c r="D240" s="211">
        <v>14</v>
      </c>
      <c r="E240" s="211"/>
      <c r="F240" s="20">
        <f t="shared" si="5"/>
        <v>0</v>
      </c>
    </row>
    <row r="241" spans="1:6" ht="12.75">
      <c r="A241" s="10"/>
      <c r="B241" s="7" t="s">
        <v>5</v>
      </c>
      <c r="F241" s="6">
        <f>SUM(F228:F240)</f>
        <v>0</v>
      </c>
    </row>
    <row r="242" ht="12.75">
      <c r="A242" s="18"/>
    </row>
    <row r="243" spans="1:2" ht="12.75">
      <c r="A243" s="17">
        <v>2</v>
      </c>
      <c r="B243" s="7" t="s">
        <v>32</v>
      </c>
    </row>
    <row r="244" spans="1:2" ht="12.75">
      <c r="A244" s="10"/>
      <c r="B244" s="38" t="s">
        <v>47</v>
      </c>
    </row>
    <row r="245" spans="1:3" ht="33.75">
      <c r="A245" s="10"/>
      <c r="B245" s="38" t="s">
        <v>53</v>
      </c>
      <c r="C245" s="183"/>
    </row>
    <row r="246" spans="1:3" ht="12.75">
      <c r="A246" s="10"/>
      <c r="B246" s="38" t="s">
        <v>55</v>
      </c>
      <c r="C246" s="183"/>
    </row>
    <row r="247" spans="1:3" ht="33.75">
      <c r="A247" s="10"/>
      <c r="B247" s="38" t="s">
        <v>54</v>
      </c>
      <c r="C247" s="183"/>
    </row>
    <row r="248" spans="1:3" ht="22.5">
      <c r="A248" s="10"/>
      <c r="B248" s="39" t="s">
        <v>56</v>
      </c>
      <c r="C248" s="183"/>
    </row>
    <row r="249" spans="1:3" ht="60.75" customHeight="1">
      <c r="A249" s="10"/>
      <c r="B249" s="38" t="s">
        <v>52</v>
      </c>
      <c r="C249" s="183"/>
    </row>
    <row r="250" spans="1:3" ht="12.75">
      <c r="A250" s="10"/>
      <c r="B250" s="12"/>
      <c r="C250" s="183"/>
    </row>
    <row r="251" spans="1:6" ht="127.5">
      <c r="A251" s="10">
        <v>1</v>
      </c>
      <c r="B251" s="193" t="s">
        <v>355</v>
      </c>
      <c r="C251" s="185" t="s">
        <v>26</v>
      </c>
      <c r="D251" s="191">
        <v>1</v>
      </c>
      <c r="E251" s="191"/>
      <c r="F251" s="191">
        <f aca="true" t="shared" si="6" ref="F251:F257">D251*E251</f>
        <v>0</v>
      </c>
    </row>
    <row r="252" spans="1:6" ht="12.75">
      <c r="A252" s="10"/>
      <c r="B252" s="193"/>
      <c r="C252" s="185"/>
      <c r="D252" s="191"/>
      <c r="E252" s="191"/>
      <c r="F252" s="191">
        <f t="shared" si="6"/>
        <v>0</v>
      </c>
    </row>
    <row r="253" spans="1:6" ht="127.5">
      <c r="A253" s="10">
        <v>2</v>
      </c>
      <c r="B253" s="219" t="s">
        <v>358</v>
      </c>
      <c r="C253" s="185" t="s">
        <v>26</v>
      </c>
      <c r="D253" s="191">
        <v>1</v>
      </c>
      <c r="E253" s="191"/>
      <c r="F253" s="191">
        <f t="shared" si="6"/>
        <v>0</v>
      </c>
    </row>
    <row r="254" spans="1:6" ht="12.75">
      <c r="A254" s="10"/>
      <c r="B254" s="219"/>
      <c r="C254" s="185"/>
      <c r="D254" s="191"/>
      <c r="E254" s="191"/>
      <c r="F254" s="191">
        <f t="shared" si="6"/>
        <v>0</v>
      </c>
    </row>
    <row r="255" spans="1:6" ht="127.5">
      <c r="A255" s="10">
        <v>3</v>
      </c>
      <c r="B255" s="176" t="s">
        <v>356</v>
      </c>
      <c r="C255" s="213" t="s">
        <v>26</v>
      </c>
      <c r="D255" s="214">
        <v>2</v>
      </c>
      <c r="E255" s="214"/>
      <c r="F255" s="214">
        <f t="shared" si="6"/>
        <v>0</v>
      </c>
    </row>
    <row r="256" spans="1:6" ht="12.75">
      <c r="A256" s="10"/>
      <c r="B256" s="176"/>
      <c r="C256" s="178"/>
      <c r="D256" s="5"/>
      <c r="E256" s="5"/>
      <c r="F256" s="5">
        <f t="shared" si="6"/>
        <v>0</v>
      </c>
    </row>
    <row r="257" spans="1:6" ht="140.25">
      <c r="A257" s="10">
        <v>4</v>
      </c>
      <c r="B257" s="176" t="s">
        <v>357</v>
      </c>
      <c r="C257" s="217" t="s">
        <v>26</v>
      </c>
      <c r="D257" s="214">
        <v>1</v>
      </c>
      <c r="E257" s="214"/>
      <c r="F257" s="214">
        <f t="shared" si="6"/>
        <v>0</v>
      </c>
    </row>
    <row r="258" spans="1:6" ht="13.5" thickBot="1">
      <c r="A258" s="10"/>
      <c r="B258" s="176"/>
      <c r="C258" s="213"/>
      <c r="D258" s="214"/>
      <c r="E258" s="214"/>
      <c r="F258" s="214"/>
    </row>
    <row r="259" spans="1:6" ht="12.75">
      <c r="A259" s="17"/>
      <c r="B259" s="31" t="s">
        <v>38</v>
      </c>
      <c r="C259" s="184"/>
      <c r="D259" s="37"/>
      <c r="E259" s="37"/>
      <c r="F259" s="33">
        <f>SUM(F251:F258)</f>
        <v>0</v>
      </c>
    </row>
    <row r="260" ht="12.75">
      <c r="A260" s="17"/>
    </row>
    <row r="261" spans="1:2" ht="12.75">
      <c r="A261" s="17">
        <v>3</v>
      </c>
      <c r="B261" s="7" t="s">
        <v>12</v>
      </c>
    </row>
    <row r="262" spans="1:6" ht="51">
      <c r="A262" s="10">
        <v>1</v>
      </c>
      <c r="B262" s="1" t="s">
        <v>7</v>
      </c>
      <c r="C262" s="177" t="s">
        <v>27</v>
      </c>
      <c r="D262" s="3">
        <v>1</v>
      </c>
      <c r="E262" s="191"/>
      <c r="F262" s="3">
        <f>D262*E262</f>
        <v>0</v>
      </c>
    </row>
    <row r="263" spans="1:6" ht="12.75">
      <c r="A263" s="10"/>
      <c r="B263" s="1"/>
      <c r="E263" s="191"/>
      <c r="F263" s="3">
        <f>D263*E263</f>
        <v>0</v>
      </c>
    </row>
    <row r="264" spans="1:6" ht="63.75">
      <c r="A264" s="10">
        <v>2</v>
      </c>
      <c r="B264" s="1" t="s">
        <v>8</v>
      </c>
      <c r="C264" s="177" t="s">
        <v>27</v>
      </c>
      <c r="D264" s="3">
        <v>2</v>
      </c>
      <c r="E264" s="191"/>
      <c r="F264" s="3">
        <f>D264*E264</f>
        <v>0</v>
      </c>
    </row>
    <row r="265" spans="1:6" ht="12.75">
      <c r="A265" s="10"/>
      <c r="B265" s="1"/>
      <c r="E265" s="191"/>
      <c r="F265" s="3">
        <f>D265*E265</f>
        <v>0</v>
      </c>
    </row>
    <row r="266" spans="1:6" ht="39" thickBot="1">
      <c r="A266" s="10">
        <v>3</v>
      </c>
      <c r="B266" s="195" t="s">
        <v>339</v>
      </c>
      <c r="C266" s="182" t="s">
        <v>24</v>
      </c>
      <c r="D266" s="20">
        <v>32</v>
      </c>
      <c r="E266" s="211"/>
      <c r="F266" s="20">
        <f>D266*E266</f>
        <v>0</v>
      </c>
    </row>
    <row r="267" spans="1:6" ht="12.75">
      <c r="A267" s="10"/>
      <c r="B267" s="7" t="s">
        <v>14</v>
      </c>
      <c r="F267" s="6">
        <f>SUM(F262:F266)</f>
        <v>0</v>
      </c>
    </row>
    <row r="268" spans="1:2" ht="12.75">
      <c r="A268" s="10"/>
      <c r="B268" s="1"/>
    </row>
    <row r="269" spans="1:2" ht="12.75">
      <c r="A269" s="17">
        <v>4</v>
      </c>
      <c r="B269" s="7" t="s">
        <v>10</v>
      </c>
    </row>
    <row r="270" spans="1:6" ht="76.5">
      <c r="A270" s="10">
        <v>1</v>
      </c>
      <c r="B270" s="220" t="s">
        <v>294</v>
      </c>
      <c r="C270" s="185" t="s">
        <v>24</v>
      </c>
      <c r="D270" s="191">
        <v>6.55</v>
      </c>
      <c r="E270" s="191"/>
      <c r="F270" s="3">
        <f>D270*E270</f>
        <v>0</v>
      </c>
    </row>
    <row r="271" spans="1:6" ht="12.75">
      <c r="A271" s="10"/>
      <c r="B271" s="206"/>
      <c r="C271" s="185"/>
      <c r="D271" s="191"/>
      <c r="E271" s="191"/>
      <c r="F271" s="3">
        <f aca="true" t="shared" si="7" ref="F271:F278">D271*E271</f>
        <v>0</v>
      </c>
    </row>
    <row r="272" spans="1:6" ht="63.75">
      <c r="A272" s="10">
        <v>2</v>
      </c>
      <c r="B272" s="206" t="s">
        <v>296</v>
      </c>
      <c r="C272" s="185" t="s">
        <v>24</v>
      </c>
      <c r="D272" s="191">
        <v>6.9</v>
      </c>
      <c r="E272" s="191"/>
      <c r="F272" s="3">
        <f t="shared" si="7"/>
        <v>0</v>
      </c>
    </row>
    <row r="273" spans="1:6" ht="12.75">
      <c r="A273" s="10"/>
      <c r="B273" s="193"/>
      <c r="C273" s="185"/>
      <c r="D273" s="191"/>
      <c r="E273" s="191"/>
      <c r="F273" s="3">
        <f t="shared" si="7"/>
        <v>0</v>
      </c>
    </row>
    <row r="274" spans="1:6" ht="102">
      <c r="A274" s="10">
        <v>3</v>
      </c>
      <c r="B274" s="219" t="s">
        <v>295</v>
      </c>
      <c r="C274" s="185" t="s">
        <v>24</v>
      </c>
      <c r="D274" s="191">
        <v>29</v>
      </c>
      <c r="E274" s="191"/>
      <c r="F274" s="3">
        <f t="shared" si="7"/>
        <v>0</v>
      </c>
    </row>
    <row r="275" spans="1:6" ht="12.75">
      <c r="A275" s="10"/>
      <c r="B275" s="219"/>
      <c r="C275" s="185"/>
      <c r="D275" s="191"/>
      <c r="E275" s="191"/>
      <c r="F275" s="3">
        <f t="shared" si="7"/>
        <v>0</v>
      </c>
    </row>
    <row r="276" spans="1:6" ht="25.5">
      <c r="A276" s="10">
        <v>4</v>
      </c>
      <c r="B276" s="219" t="s">
        <v>340</v>
      </c>
      <c r="C276" s="185" t="s">
        <v>24</v>
      </c>
      <c r="D276" s="191">
        <v>4</v>
      </c>
      <c r="E276" s="191"/>
      <c r="F276" s="3">
        <f t="shared" si="7"/>
        <v>0</v>
      </c>
    </row>
    <row r="277" spans="1:6" ht="12.75">
      <c r="A277" s="10"/>
      <c r="B277" s="203"/>
      <c r="C277" s="185"/>
      <c r="D277" s="191"/>
      <c r="E277" s="191"/>
      <c r="F277" s="3">
        <f t="shared" si="7"/>
        <v>0</v>
      </c>
    </row>
    <row r="278" spans="1:6" ht="39" thickBot="1">
      <c r="A278" s="10">
        <v>5</v>
      </c>
      <c r="B278" s="209" t="s">
        <v>51</v>
      </c>
      <c r="C278" s="210" t="s">
        <v>27</v>
      </c>
      <c r="D278" s="211">
        <v>3</v>
      </c>
      <c r="E278" s="211"/>
      <c r="F278" s="20">
        <f t="shared" si="7"/>
        <v>0</v>
      </c>
    </row>
    <row r="279" spans="1:6" ht="12.75">
      <c r="A279" s="10"/>
      <c r="B279" s="17" t="s">
        <v>11</v>
      </c>
      <c r="C279" s="178"/>
      <c r="D279" s="5"/>
      <c r="E279" s="5"/>
      <c r="F279" s="22">
        <f>SUM(F270:F278)</f>
        <v>0</v>
      </c>
    </row>
    <row r="281" spans="1:2" ht="12.75">
      <c r="A281" s="17">
        <v>5</v>
      </c>
      <c r="B281" s="7" t="s">
        <v>39</v>
      </c>
    </row>
    <row r="282" spans="1:6" ht="38.25">
      <c r="A282" s="23">
        <v>1</v>
      </c>
      <c r="B282" s="12" t="s">
        <v>50</v>
      </c>
      <c r="C282" s="177" t="s">
        <v>24</v>
      </c>
      <c r="D282" s="3">
        <v>77</v>
      </c>
      <c r="E282" s="191"/>
      <c r="F282" s="3">
        <f>D282*E282</f>
        <v>0</v>
      </c>
    </row>
    <row r="283" spans="1:6" ht="12.75">
      <c r="A283" s="23"/>
      <c r="B283" s="12"/>
      <c r="E283" s="191"/>
      <c r="F283" s="3">
        <f aca="true" t="shared" si="8" ref="F283:F294">D283*E283</f>
        <v>0</v>
      </c>
    </row>
    <row r="284" spans="1:6" ht="51">
      <c r="A284" s="23">
        <v>2</v>
      </c>
      <c r="B284" s="10" t="s">
        <v>71</v>
      </c>
      <c r="C284" s="177" t="s">
        <v>24</v>
      </c>
      <c r="D284" s="3">
        <v>13</v>
      </c>
      <c r="E284" s="191"/>
      <c r="F284" s="3">
        <f t="shared" si="8"/>
        <v>0</v>
      </c>
    </row>
    <row r="285" spans="1:6" ht="12.75">
      <c r="A285" s="23"/>
      <c r="B285" s="12"/>
      <c r="E285" s="191"/>
      <c r="F285" s="3">
        <f t="shared" si="8"/>
        <v>0</v>
      </c>
    </row>
    <row r="286" spans="1:7" ht="51">
      <c r="A286" s="23">
        <v>3</v>
      </c>
      <c r="B286" s="10" t="s">
        <v>341</v>
      </c>
      <c r="C286" s="178" t="s">
        <v>24</v>
      </c>
      <c r="D286" s="5">
        <v>77</v>
      </c>
      <c r="E286" s="214"/>
      <c r="F286" s="3">
        <f t="shared" si="8"/>
        <v>0</v>
      </c>
      <c r="G286" s="14"/>
    </row>
    <row r="287" spans="1:7" ht="12.75">
      <c r="A287" s="23"/>
      <c r="B287" s="10"/>
      <c r="C287" s="178"/>
      <c r="D287" s="5"/>
      <c r="E287" s="214"/>
      <c r="F287" s="3">
        <f t="shared" si="8"/>
        <v>0</v>
      </c>
      <c r="G287" s="14"/>
    </row>
    <row r="288" spans="1:7" ht="63.75">
      <c r="A288" s="23">
        <v>4</v>
      </c>
      <c r="B288" s="10" t="s">
        <v>342</v>
      </c>
      <c r="C288" s="178" t="s">
        <v>24</v>
      </c>
      <c r="D288" s="5">
        <v>13</v>
      </c>
      <c r="E288" s="214"/>
      <c r="F288" s="3">
        <f t="shared" si="8"/>
        <v>0</v>
      </c>
      <c r="G288" s="14"/>
    </row>
    <row r="289" spans="1:7" ht="12.75">
      <c r="A289" s="23"/>
      <c r="B289" s="10"/>
      <c r="C289" s="178"/>
      <c r="D289" s="5"/>
      <c r="E289" s="5"/>
      <c r="F289" s="3">
        <f t="shared" si="8"/>
        <v>0</v>
      </c>
      <c r="G289" s="14"/>
    </row>
    <row r="290" spans="1:7" ht="63.75">
      <c r="A290" s="23">
        <v>5</v>
      </c>
      <c r="B290" s="10" t="s">
        <v>343</v>
      </c>
      <c r="C290" s="178" t="s">
        <v>24</v>
      </c>
      <c r="D290" s="5">
        <v>46</v>
      </c>
      <c r="E290" s="5"/>
      <c r="F290" s="3">
        <f t="shared" si="8"/>
        <v>0</v>
      </c>
      <c r="G290" s="14"/>
    </row>
    <row r="291" spans="1:7" ht="12.75">
      <c r="A291" s="23"/>
      <c r="B291" s="10"/>
      <c r="C291" s="178"/>
      <c r="D291" s="5"/>
      <c r="E291" s="5"/>
      <c r="F291" s="3">
        <f t="shared" si="8"/>
        <v>0</v>
      </c>
      <c r="G291" s="14"/>
    </row>
    <row r="292" spans="1:7" ht="51">
      <c r="A292" s="23">
        <v>6</v>
      </c>
      <c r="B292" s="10" t="s">
        <v>344</v>
      </c>
      <c r="C292" s="178" t="s">
        <v>24</v>
      </c>
      <c r="D292" s="5">
        <v>46</v>
      </c>
      <c r="E292" s="214"/>
      <c r="F292" s="5">
        <f t="shared" si="8"/>
        <v>0</v>
      </c>
      <c r="G292" s="14"/>
    </row>
    <row r="293" spans="1:7" ht="12.75">
      <c r="A293" s="23"/>
      <c r="B293" s="10"/>
      <c r="C293" s="178"/>
      <c r="D293" s="5"/>
      <c r="E293" s="5"/>
      <c r="F293" s="5">
        <f t="shared" si="8"/>
        <v>0</v>
      </c>
      <c r="G293" s="14"/>
    </row>
    <row r="294" spans="1:7" ht="90" thickBot="1">
      <c r="A294" s="192">
        <v>7</v>
      </c>
      <c r="B294" s="203" t="s">
        <v>429</v>
      </c>
      <c r="C294" s="217" t="s">
        <v>24</v>
      </c>
      <c r="D294" s="214">
        <v>71</v>
      </c>
      <c r="E294" s="214"/>
      <c r="F294" s="214">
        <f t="shared" si="8"/>
        <v>0</v>
      </c>
      <c r="G294" s="14"/>
    </row>
    <row r="295" spans="1:6" ht="12.75">
      <c r="A295" s="10"/>
      <c r="B295" s="31" t="s">
        <v>40</v>
      </c>
      <c r="C295" s="184"/>
      <c r="D295" s="37"/>
      <c r="E295" s="37"/>
      <c r="F295" s="33">
        <f>SUM(F282:F294)</f>
        <v>0</v>
      </c>
    </row>
    <row r="296" spans="1:2" ht="12.75">
      <c r="A296" s="10"/>
      <c r="B296" s="1"/>
    </row>
  </sheetData>
  <sheetProtection/>
  <mergeCells count="2">
    <mergeCell ref="B36:F36"/>
    <mergeCell ref="B5:F5"/>
  </mergeCells>
  <printOptions/>
  <pageMargins left="0.984251968503937" right="0.1968503937007874" top="0.984251968503937" bottom="0.984251968503937" header="0" footer="0"/>
  <pageSetup horizontalDpi="600" verticalDpi="600" orientation="portrait" paperSize="9" r:id="rId1"/>
  <headerFooter alignWithMargins="0">
    <oddHeader>&amp;R&amp;A</oddHeader>
    <oddFooter>&amp;C&amp;P /  &amp;N</oddFooter>
  </headerFooter>
  <rowBreaks count="6" manualBreakCount="6">
    <brk id="34" max="255" man="1"/>
    <brk id="90" max="255" man="1"/>
    <brk id="117" max="255" man="1"/>
    <brk id="182" max="255" man="1"/>
    <brk id="222" max="255" man="1"/>
    <brk id="2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275"/>
  <sheetViews>
    <sheetView view="pageBreakPreview" zoomScaleSheetLayoutView="100" workbookViewId="0" topLeftCell="A181">
      <selection activeCell="F201" sqref="F201:F205"/>
    </sheetView>
  </sheetViews>
  <sheetFormatPr defaultColWidth="8.8515625" defaultRowHeight="12.75"/>
  <cols>
    <col min="1" max="1" width="1.1484375" style="120" customWidth="1"/>
    <col min="2" max="2" width="3.57421875" style="128" customWidth="1"/>
    <col min="3" max="3" width="46.8515625" style="127" customWidth="1"/>
    <col min="4" max="4" width="5.7109375" style="122" customWidth="1"/>
    <col min="5" max="5" width="6.00390625" style="122" customWidth="1"/>
    <col min="6" max="6" width="10.7109375" style="155" customWidth="1"/>
    <col min="7" max="7" width="14.7109375" style="156" customWidth="1"/>
    <col min="8" max="8" width="11.00390625" style="123" bestFit="1" customWidth="1"/>
    <col min="9" max="9" width="23.57421875" style="123" bestFit="1" customWidth="1"/>
    <col min="10" max="10" width="9.8515625" style="123" bestFit="1" customWidth="1"/>
    <col min="11" max="11" width="11.00390625" style="123" bestFit="1" customWidth="1"/>
    <col min="12" max="12" width="9.00390625" style="123" bestFit="1" customWidth="1"/>
    <col min="13" max="30" width="8.8515625" style="123" customWidth="1"/>
    <col min="31" max="16384" width="8.8515625" style="124" customWidth="1"/>
  </cols>
  <sheetData>
    <row r="1" spans="3:7" ht="15">
      <c r="C1" s="238" t="str">
        <f>REKAPITULACIJA!B7</f>
        <v>REKONSTRUKCIJA IN DOZIDAVA MRLIŠKE VEŽICE V DOBRAVLJAH</v>
      </c>
      <c r="D1" s="239"/>
      <c r="E1" s="239"/>
      <c r="F1" s="239"/>
      <c r="G1" s="239"/>
    </row>
    <row r="3" ht="15">
      <c r="C3" s="121" t="s">
        <v>226</v>
      </c>
    </row>
    <row r="4" ht="15">
      <c r="C4" s="121"/>
    </row>
    <row r="5" spans="2:7" ht="15">
      <c r="B5" s="122"/>
      <c r="C5" s="126"/>
      <c r="F5" s="157"/>
      <c r="G5" s="157"/>
    </row>
    <row r="6" spans="1:7" ht="15">
      <c r="A6" s="125"/>
      <c r="B6" s="199" t="s">
        <v>79</v>
      </c>
      <c r="C6" s="200" t="s">
        <v>80</v>
      </c>
      <c r="D6" s="201"/>
      <c r="E6" s="201"/>
      <c r="F6" s="202"/>
      <c r="G6" s="202">
        <f>G34</f>
        <v>0</v>
      </c>
    </row>
    <row r="7" spans="1:7" ht="15">
      <c r="A7" s="125"/>
      <c r="B7" s="199" t="s">
        <v>81</v>
      </c>
      <c r="C7" s="200" t="s">
        <v>82</v>
      </c>
      <c r="D7" s="201"/>
      <c r="E7" s="201"/>
      <c r="F7" s="202"/>
      <c r="G7" s="202">
        <f>G91</f>
        <v>0</v>
      </c>
    </row>
    <row r="8" spans="1:7" ht="15">
      <c r="A8" s="125"/>
      <c r="B8" s="199" t="s">
        <v>81</v>
      </c>
      <c r="C8" s="200" t="s">
        <v>84</v>
      </c>
      <c r="D8" s="201"/>
      <c r="E8" s="201"/>
      <c r="F8" s="202"/>
      <c r="G8" s="202">
        <f>G112</f>
        <v>0</v>
      </c>
    </row>
    <row r="9" spans="1:7" ht="15">
      <c r="A9" s="125"/>
      <c r="B9" s="199" t="s">
        <v>85</v>
      </c>
      <c r="C9" s="200" t="s">
        <v>86</v>
      </c>
      <c r="D9" s="201"/>
      <c r="E9" s="201"/>
      <c r="F9" s="202"/>
      <c r="G9" s="202">
        <f>G141</f>
        <v>0</v>
      </c>
    </row>
    <row r="10" spans="1:7" ht="15">
      <c r="A10" s="125"/>
      <c r="B10" s="199" t="s">
        <v>87</v>
      </c>
      <c r="C10" s="200" t="s">
        <v>88</v>
      </c>
      <c r="D10" s="201"/>
      <c r="E10" s="201"/>
      <c r="F10" s="202"/>
      <c r="G10" s="202">
        <f>G209</f>
        <v>0</v>
      </c>
    </row>
    <row r="11" spans="1:7" ht="15" thickBot="1">
      <c r="A11" s="196"/>
      <c r="B11" s="197"/>
      <c r="C11" s="240" t="s">
        <v>89</v>
      </c>
      <c r="D11" s="241"/>
      <c r="E11" s="241"/>
      <c r="F11" s="242"/>
      <c r="G11" s="198">
        <f>SUM(G6:G10)</f>
        <v>0</v>
      </c>
    </row>
    <row r="12" spans="6:7" ht="15">
      <c r="F12" s="157"/>
      <c r="G12" s="157"/>
    </row>
    <row r="13" spans="6:7" ht="15">
      <c r="F13" s="157"/>
      <c r="G13" s="157"/>
    </row>
    <row r="14" spans="2:7" ht="15">
      <c r="B14" s="122" t="s">
        <v>79</v>
      </c>
      <c r="C14" s="126" t="s">
        <v>80</v>
      </c>
      <c r="D14" s="152" t="s">
        <v>78</v>
      </c>
      <c r="E14" s="161" t="s">
        <v>172</v>
      </c>
      <c r="F14" s="153" t="s">
        <v>230</v>
      </c>
      <c r="G14" s="154" t="s">
        <v>174</v>
      </c>
    </row>
    <row r="15" spans="2:7" ht="15">
      <c r="B15" s="122"/>
      <c r="C15" s="126"/>
      <c r="D15" s="128"/>
      <c r="E15" s="162"/>
      <c r="F15" s="129"/>
      <c r="G15" s="130"/>
    </row>
    <row r="16" spans="3:7" ht="15">
      <c r="C16" s="127" t="s">
        <v>229</v>
      </c>
      <c r="F16" s="157" t="s">
        <v>91</v>
      </c>
      <c r="G16" s="157"/>
    </row>
    <row r="17" spans="6:7" ht="15">
      <c r="F17" s="157"/>
      <c r="G17" s="157"/>
    </row>
    <row r="18" spans="2:7" ht="90">
      <c r="B18" s="128" t="s">
        <v>92</v>
      </c>
      <c r="C18" s="131" t="s">
        <v>231</v>
      </c>
      <c r="D18" s="132" t="s">
        <v>93</v>
      </c>
      <c r="E18" s="132">
        <v>5</v>
      </c>
      <c r="F18" s="133"/>
      <c r="G18" s="133">
        <f>E18*F18</f>
        <v>0</v>
      </c>
    </row>
    <row r="19" spans="3:7" ht="15">
      <c r="C19" s="131" t="s">
        <v>94</v>
      </c>
      <c r="D19" s="132" t="s">
        <v>93</v>
      </c>
      <c r="E19" s="132">
        <v>5</v>
      </c>
      <c r="F19" s="133"/>
      <c r="G19" s="133">
        <f aca="true" t="shared" si="0" ref="G19:G30">E19*F19</f>
        <v>0</v>
      </c>
    </row>
    <row r="20" spans="3:7" ht="15">
      <c r="C20" s="131"/>
      <c r="D20" s="132"/>
      <c r="E20" s="132"/>
      <c r="F20" s="133"/>
      <c r="G20" s="133"/>
    </row>
    <row r="21" spans="2:7" ht="30">
      <c r="B21" s="128" t="s">
        <v>95</v>
      </c>
      <c r="C21" s="131" t="s">
        <v>232</v>
      </c>
      <c r="D21" s="132" t="s">
        <v>93</v>
      </c>
      <c r="E21" s="132">
        <v>5</v>
      </c>
      <c r="F21" s="133"/>
      <c r="G21" s="133">
        <f t="shared" si="0"/>
        <v>0</v>
      </c>
    </row>
    <row r="22" spans="3:7" ht="15">
      <c r="C22" s="131"/>
      <c r="D22" s="132"/>
      <c r="E22" s="132"/>
      <c r="F22" s="133"/>
      <c r="G22" s="133"/>
    </row>
    <row r="23" spans="2:7" ht="60">
      <c r="B23" s="128" t="s">
        <v>96</v>
      </c>
      <c r="C23" s="131" t="s">
        <v>411</v>
      </c>
      <c r="D23" s="132" t="s">
        <v>93</v>
      </c>
      <c r="E23" s="132">
        <v>4</v>
      </c>
      <c r="F23" s="133"/>
      <c r="G23" s="133">
        <f t="shared" si="0"/>
        <v>0</v>
      </c>
    </row>
    <row r="24" spans="3:7" ht="15">
      <c r="C24" s="131" t="s">
        <v>412</v>
      </c>
      <c r="D24" s="132" t="s">
        <v>93</v>
      </c>
      <c r="E24" s="132">
        <v>8</v>
      </c>
      <c r="F24" s="133"/>
      <c r="G24" s="133">
        <f t="shared" si="0"/>
        <v>0</v>
      </c>
    </row>
    <row r="25" spans="3:7" ht="15">
      <c r="C25" s="131"/>
      <c r="D25" s="132"/>
      <c r="E25" s="132"/>
      <c r="F25" s="133"/>
      <c r="G25" s="133"/>
    </row>
    <row r="26" spans="2:7" ht="45">
      <c r="B26" s="128" t="s">
        <v>104</v>
      </c>
      <c r="C26" s="131" t="s">
        <v>413</v>
      </c>
      <c r="D26" s="132" t="s">
        <v>93</v>
      </c>
      <c r="E26" s="132">
        <v>4</v>
      </c>
      <c r="F26" s="133"/>
      <c r="G26" s="133">
        <f t="shared" si="0"/>
        <v>0</v>
      </c>
    </row>
    <row r="27" spans="3:7" ht="15">
      <c r="C27" s="131" t="s">
        <v>97</v>
      </c>
      <c r="D27" s="132" t="s">
        <v>93</v>
      </c>
      <c r="E27" s="132">
        <v>4</v>
      </c>
      <c r="F27" s="133"/>
      <c r="G27" s="133">
        <f t="shared" si="0"/>
        <v>0</v>
      </c>
    </row>
    <row r="28" spans="3:7" ht="15">
      <c r="C28" s="134"/>
      <c r="D28" s="128"/>
      <c r="E28" s="128"/>
      <c r="F28" s="221"/>
      <c r="G28" s="133"/>
    </row>
    <row r="29" spans="2:7" ht="75">
      <c r="B29" s="128" t="s">
        <v>105</v>
      </c>
      <c r="C29" s="131" t="s">
        <v>233</v>
      </c>
      <c r="D29" s="128" t="s">
        <v>93</v>
      </c>
      <c r="E29" s="128">
        <v>1</v>
      </c>
      <c r="F29" s="166"/>
      <c r="G29" s="133">
        <f t="shared" si="0"/>
        <v>0</v>
      </c>
    </row>
    <row r="30" spans="3:7" ht="15">
      <c r="C30" s="131" t="s">
        <v>98</v>
      </c>
      <c r="D30" s="132" t="s">
        <v>93</v>
      </c>
      <c r="E30" s="132">
        <v>1</v>
      </c>
      <c r="F30" s="133"/>
      <c r="G30" s="133">
        <f t="shared" si="0"/>
        <v>0</v>
      </c>
    </row>
    <row r="31" ht="15">
      <c r="G31" s="157"/>
    </row>
    <row r="32" spans="2:7" ht="15">
      <c r="B32" s="128" t="s">
        <v>99</v>
      </c>
      <c r="C32" s="127" t="s">
        <v>100</v>
      </c>
      <c r="D32" s="122" t="s">
        <v>101</v>
      </c>
      <c r="E32" s="222">
        <v>0.05</v>
      </c>
      <c r="F32" s="168">
        <f>SUM(G18:G30)</f>
        <v>0</v>
      </c>
      <c r="G32" s="157">
        <f>E32*F32</f>
        <v>0</v>
      </c>
    </row>
    <row r="33" spans="6:7" ht="15">
      <c r="F33" s="168"/>
      <c r="G33" s="157"/>
    </row>
    <row r="34" spans="1:7" ht="15.75" thickBot="1">
      <c r="A34" s="188"/>
      <c r="B34" s="186"/>
      <c r="C34" s="235" t="s">
        <v>102</v>
      </c>
      <c r="D34" s="236"/>
      <c r="E34" s="236"/>
      <c r="F34" s="237"/>
      <c r="G34" s="187">
        <f>SUM(G18:G33)</f>
        <v>0</v>
      </c>
    </row>
    <row r="35" spans="6:7" ht="15">
      <c r="F35" s="157"/>
      <c r="G35" s="157"/>
    </row>
    <row r="36" spans="6:7" ht="15">
      <c r="F36" s="157"/>
      <c r="G36" s="157"/>
    </row>
    <row r="37" spans="2:7" ht="15">
      <c r="B37" s="122" t="s">
        <v>81</v>
      </c>
      <c r="C37" s="126" t="s">
        <v>82</v>
      </c>
      <c r="D37" s="152" t="s">
        <v>78</v>
      </c>
      <c r="E37" s="161" t="s">
        <v>172</v>
      </c>
      <c r="F37" s="153" t="s">
        <v>230</v>
      </c>
      <c r="G37" s="154" t="s">
        <v>174</v>
      </c>
    </row>
    <row r="38" spans="6:7" ht="15">
      <c r="F38" s="157"/>
      <c r="G38" s="157"/>
    </row>
    <row r="39" spans="3:7" ht="15">
      <c r="C39" s="127" t="s">
        <v>90</v>
      </c>
      <c r="F39" s="157"/>
      <c r="G39" s="157"/>
    </row>
    <row r="40" ht="15">
      <c r="F40" s="157"/>
    </row>
    <row r="41" spans="2:7" ht="15">
      <c r="B41" s="128" t="s">
        <v>92</v>
      </c>
      <c r="C41" s="127" t="s">
        <v>234</v>
      </c>
      <c r="D41" s="122" t="s">
        <v>103</v>
      </c>
      <c r="E41" s="122">
        <v>9</v>
      </c>
      <c r="F41" s="168"/>
      <c r="G41" s="157">
        <f>E41*F41</f>
        <v>0</v>
      </c>
    </row>
    <row r="42" spans="6:7" ht="15">
      <c r="F42" s="157"/>
      <c r="G42" s="157"/>
    </row>
    <row r="43" spans="2:7" ht="18">
      <c r="B43" s="128" t="s">
        <v>95</v>
      </c>
      <c r="C43" s="127" t="s">
        <v>414</v>
      </c>
      <c r="D43" s="122" t="s">
        <v>103</v>
      </c>
      <c r="E43" s="122">
        <v>30</v>
      </c>
      <c r="F43" s="223"/>
      <c r="G43" s="157">
        <f aca="true" t="shared" si="1" ref="G43:G89">E43*F43</f>
        <v>0</v>
      </c>
    </row>
    <row r="44" spans="6:7" ht="15">
      <c r="F44" s="172"/>
      <c r="G44" s="157"/>
    </row>
    <row r="45" spans="2:7" ht="18">
      <c r="B45" s="128" t="s">
        <v>96</v>
      </c>
      <c r="C45" s="127" t="s">
        <v>415</v>
      </c>
      <c r="D45" s="122" t="s">
        <v>103</v>
      </c>
      <c r="E45" s="122">
        <v>35</v>
      </c>
      <c r="F45" s="223"/>
      <c r="G45" s="157">
        <f t="shared" si="1"/>
        <v>0</v>
      </c>
    </row>
    <row r="46" spans="6:7" ht="15">
      <c r="F46" s="172"/>
      <c r="G46" s="157"/>
    </row>
    <row r="47" spans="2:7" ht="18">
      <c r="B47" s="128" t="s">
        <v>104</v>
      </c>
      <c r="C47" s="127" t="s">
        <v>416</v>
      </c>
      <c r="D47" s="122" t="s">
        <v>103</v>
      </c>
      <c r="E47" s="122">
        <v>410</v>
      </c>
      <c r="F47" s="223"/>
      <c r="G47" s="157">
        <f t="shared" si="1"/>
        <v>0</v>
      </c>
    </row>
    <row r="48" spans="6:7" ht="15">
      <c r="F48" s="172"/>
      <c r="G48" s="157"/>
    </row>
    <row r="49" spans="2:7" ht="18">
      <c r="B49" s="128" t="s">
        <v>105</v>
      </c>
      <c r="C49" s="127" t="s">
        <v>417</v>
      </c>
      <c r="D49" s="122" t="s">
        <v>103</v>
      </c>
      <c r="E49" s="122">
        <v>480</v>
      </c>
      <c r="F49" s="223"/>
      <c r="G49" s="157">
        <f t="shared" si="1"/>
        <v>0</v>
      </c>
    </row>
    <row r="50" spans="6:7" ht="15">
      <c r="F50" s="172"/>
      <c r="G50" s="157"/>
    </row>
    <row r="51" spans="2:7" ht="15">
      <c r="B51" s="128" t="s">
        <v>99</v>
      </c>
      <c r="C51" s="127" t="s">
        <v>239</v>
      </c>
      <c r="D51" s="128" t="s">
        <v>103</v>
      </c>
      <c r="E51" s="122">
        <v>30</v>
      </c>
      <c r="F51" s="223"/>
      <c r="G51" s="157">
        <f t="shared" si="1"/>
        <v>0</v>
      </c>
    </row>
    <row r="52" spans="6:7" ht="15">
      <c r="F52" s="172"/>
      <c r="G52" s="157"/>
    </row>
    <row r="53" spans="2:7" ht="15">
      <c r="B53" s="128" t="s">
        <v>106</v>
      </c>
      <c r="C53" s="127" t="s">
        <v>238</v>
      </c>
      <c r="D53" s="128" t="s">
        <v>103</v>
      </c>
      <c r="E53" s="122">
        <v>8</v>
      </c>
      <c r="F53" s="223"/>
      <c r="G53" s="157">
        <f t="shared" si="1"/>
        <v>0</v>
      </c>
    </row>
    <row r="54" spans="6:7" ht="15">
      <c r="F54" s="172"/>
      <c r="G54" s="157"/>
    </row>
    <row r="55" spans="2:7" ht="15">
      <c r="B55" s="128" t="s">
        <v>107</v>
      </c>
      <c r="C55" s="127" t="s">
        <v>237</v>
      </c>
      <c r="D55" s="122" t="s">
        <v>103</v>
      </c>
      <c r="E55" s="122">
        <v>290</v>
      </c>
      <c r="F55" s="223"/>
      <c r="G55" s="157">
        <f t="shared" si="1"/>
        <v>0</v>
      </c>
    </row>
    <row r="56" spans="6:7" ht="15">
      <c r="F56" s="157"/>
      <c r="G56" s="157"/>
    </row>
    <row r="57" spans="2:7" ht="15">
      <c r="B57" s="128" t="s">
        <v>108</v>
      </c>
      <c r="C57" s="127" t="s">
        <v>236</v>
      </c>
      <c r="D57" s="122" t="s">
        <v>103</v>
      </c>
      <c r="E57" s="122">
        <v>12</v>
      </c>
      <c r="F57" s="168"/>
      <c r="G57" s="157">
        <f t="shared" si="1"/>
        <v>0</v>
      </c>
    </row>
    <row r="58" spans="6:7" ht="15">
      <c r="F58" s="157"/>
      <c r="G58" s="157"/>
    </row>
    <row r="59" spans="2:7" ht="15">
      <c r="B59" s="128" t="s">
        <v>109</v>
      </c>
      <c r="C59" s="127" t="s">
        <v>235</v>
      </c>
      <c r="D59" s="122" t="s">
        <v>103</v>
      </c>
      <c r="E59" s="122">
        <v>60</v>
      </c>
      <c r="F59" s="168"/>
      <c r="G59" s="157">
        <f t="shared" si="1"/>
        <v>0</v>
      </c>
    </row>
    <row r="60" spans="6:7" ht="15">
      <c r="F60" s="157"/>
      <c r="G60" s="157"/>
    </row>
    <row r="61" spans="2:7" ht="15">
      <c r="B61" s="128" t="s">
        <v>110</v>
      </c>
      <c r="C61" s="127" t="s">
        <v>240</v>
      </c>
      <c r="D61" s="122" t="s">
        <v>103</v>
      </c>
      <c r="E61" s="122">
        <v>20</v>
      </c>
      <c r="F61" s="168"/>
      <c r="G61" s="157">
        <f t="shared" si="1"/>
        <v>0</v>
      </c>
    </row>
    <row r="62" spans="6:7" ht="15">
      <c r="F62" s="157"/>
      <c r="G62" s="157"/>
    </row>
    <row r="63" spans="2:7" ht="30">
      <c r="B63" s="128" t="s">
        <v>111</v>
      </c>
      <c r="C63" s="127" t="s">
        <v>241</v>
      </c>
      <c r="D63" s="122" t="s">
        <v>103</v>
      </c>
      <c r="E63" s="122">
        <v>24</v>
      </c>
      <c r="F63" s="168"/>
      <c r="G63" s="157">
        <f t="shared" si="1"/>
        <v>0</v>
      </c>
    </row>
    <row r="64" spans="6:7" ht="15">
      <c r="F64" s="157"/>
      <c r="G64" s="157"/>
    </row>
    <row r="65" spans="2:7" ht="15">
      <c r="B65" s="128" t="s">
        <v>112</v>
      </c>
      <c r="C65" s="127" t="s">
        <v>242</v>
      </c>
      <c r="D65" s="122" t="s">
        <v>93</v>
      </c>
      <c r="E65" s="122">
        <v>10</v>
      </c>
      <c r="F65" s="168"/>
      <c r="G65" s="157">
        <f t="shared" si="1"/>
        <v>0</v>
      </c>
    </row>
    <row r="66" spans="6:7" ht="15">
      <c r="F66" s="157"/>
      <c r="G66" s="157"/>
    </row>
    <row r="67" spans="2:7" ht="15">
      <c r="B67" s="128" t="s">
        <v>113</v>
      </c>
      <c r="C67" s="127" t="s">
        <v>243</v>
      </c>
      <c r="D67" s="122" t="s">
        <v>93</v>
      </c>
      <c r="E67" s="122">
        <v>1</v>
      </c>
      <c r="F67" s="168"/>
      <c r="G67" s="157">
        <f t="shared" si="1"/>
        <v>0</v>
      </c>
    </row>
    <row r="68" spans="6:7" ht="15">
      <c r="F68" s="157"/>
      <c r="G68" s="157"/>
    </row>
    <row r="69" spans="2:7" ht="15">
      <c r="B69" s="128" t="s">
        <v>114</v>
      </c>
      <c r="C69" s="127" t="s">
        <v>244</v>
      </c>
      <c r="D69" s="122" t="s">
        <v>93</v>
      </c>
      <c r="E69" s="122">
        <v>9</v>
      </c>
      <c r="F69" s="168"/>
      <c r="G69" s="157">
        <f t="shared" si="1"/>
        <v>0</v>
      </c>
    </row>
    <row r="70" spans="6:7" ht="15">
      <c r="F70" s="157"/>
      <c r="G70" s="157"/>
    </row>
    <row r="71" spans="2:7" ht="15">
      <c r="B71" s="128" t="s">
        <v>115</v>
      </c>
      <c r="C71" s="127" t="s">
        <v>245</v>
      </c>
      <c r="D71" s="122" t="s">
        <v>93</v>
      </c>
      <c r="E71" s="122">
        <v>7</v>
      </c>
      <c r="F71" s="168"/>
      <c r="G71" s="157">
        <f t="shared" si="1"/>
        <v>0</v>
      </c>
    </row>
    <row r="72" spans="6:7" ht="15">
      <c r="F72" s="157"/>
      <c r="G72" s="157"/>
    </row>
    <row r="73" spans="2:7" ht="30">
      <c r="B73" s="128" t="s">
        <v>116</v>
      </c>
      <c r="C73" s="127" t="s">
        <v>246</v>
      </c>
      <c r="D73" s="122" t="s">
        <v>93</v>
      </c>
      <c r="E73" s="122">
        <v>1</v>
      </c>
      <c r="F73" s="168"/>
      <c r="G73" s="157">
        <f t="shared" si="1"/>
        <v>0</v>
      </c>
    </row>
    <row r="74" spans="6:7" ht="15">
      <c r="F74" s="157"/>
      <c r="G74" s="157"/>
    </row>
    <row r="75" spans="2:7" ht="30">
      <c r="B75" s="128" t="s">
        <v>117</v>
      </c>
      <c r="C75" s="127" t="s">
        <v>247</v>
      </c>
      <c r="D75" s="122" t="s">
        <v>93</v>
      </c>
      <c r="E75" s="122">
        <v>2</v>
      </c>
      <c r="F75" s="168"/>
      <c r="G75" s="157">
        <f t="shared" si="1"/>
        <v>0</v>
      </c>
    </row>
    <row r="76" spans="6:7" ht="15">
      <c r="F76" s="157"/>
      <c r="G76" s="157"/>
    </row>
    <row r="77" spans="2:7" ht="18">
      <c r="B77" s="128" t="s">
        <v>118</v>
      </c>
      <c r="C77" s="127" t="s">
        <v>418</v>
      </c>
      <c r="D77" s="122" t="s">
        <v>103</v>
      </c>
      <c r="E77" s="122">
        <v>45</v>
      </c>
      <c r="F77" s="168"/>
      <c r="G77" s="157">
        <f t="shared" si="1"/>
        <v>0</v>
      </c>
    </row>
    <row r="78" spans="6:7" ht="15">
      <c r="F78" s="168"/>
      <c r="G78" s="157"/>
    </row>
    <row r="79" spans="2:7" ht="18">
      <c r="B79" s="128" t="s">
        <v>119</v>
      </c>
      <c r="C79" s="127" t="s">
        <v>419</v>
      </c>
      <c r="D79" s="122" t="s">
        <v>103</v>
      </c>
      <c r="E79" s="122">
        <v>15</v>
      </c>
      <c r="F79" s="168"/>
      <c r="G79" s="157">
        <f t="shared" si="1"/>
        <v>0</v>
      </c>
    </row>
    <row r="80" spans="6:7" ht="15">
      <c r="F80" s="157"/>
      <c r="G80" s="157"/>
    </row>
    <row r="81" spans="2:7" ht="15">
      <c r="B81" s="128" t="s">
        <v>120</v>
      </c>
      <c r="C81" s="127" t="s">
        <v>248</v>
      </c>
      <c r="D81" s="122" t="s">
        <v>93</v>
      </c>
      <c r="E81" s="122">
        <v>3</v>
      </c>
      <c r="F81" s="168"/>
      <c r="G81" s="157">
        <f t="shared" si="1"/>
        <v>0</v>
      </c>
    </row>
    <row r="82" spans="6:7" ht="15">
      <c r="F82" s="157"/>
      <c r="G82" s="157"/>
    </row>
    <row r="83" spans="2:7" ht="15">
      <c r="B83" s="128" t="s">
        <v>121</v>
      </c>
      <c r="C83" s="127" t="s">
        <v>249</v>
      </c>
      <c r="D83" s="122" t="s">
        <v>93</v>
      </c>
      <c r="E83" s="122">
        <v>6</v>
      </c>
      <c r="F83" s="223"/>
      <c r="G83" s="157">
        <f t="shared" si="1"/>
        <v>0</v>
      </c>
    </row>
    <row r="84" spans="6:7" ht="15">
      <c r="F84" s="172"/>
      <c r="G84" s="157"/>
    </row>
    <row r="85" spans="2:7" ht="15">
      <c r="B85" s="128" t="s">
        <v>122</v>
      </c>
      <c r="C85" s="127" t="s">
        <v>100</v>
      </c>
      <c r="D85" s="122" t="s">
        <v>138</v>
      </c>
      <c r="E85" s="174">
        <v>1</v>
      </c>
      <c r="F85" s="223"/>
      <c r="G85" s="157">
        <f t="shared" si="1"/>
        <v>0</v>
      </c>
    </row>
    <row r="86" spans="6:7" ht="15">
      <c r="F86" s="172"/>
      <c r="G86" s="157"/>
    </row>
    <row r="87" spans="2:7" ht="15">
      <c r="B87" s="128" t="s">
        <v>123</v>
      </c>
      <c r="C87" s="127" t="s">
        <v>250</v>
      </c>
      <c r="D87" s="122" t="s">
        <v>124</v>
      </c>
      <c r="E87" s="122">
        <v>7</v>
      </c>
      <c r="F87" s="223"/>
      <c r="G87" s="157">
        <f t="shared" si="1"/>
        <v>0</v>
      </c>
    </row>
    <row r="88" spans="6:7" ht="15">
      <c r="F88" s="172"/>
      <c r="G88" s="157"/>
    </row>
    <row r="89" spans="2:7" ht="15">
      <c r="B89" s="128" t="s">
        <v>125</v>
      </c>
      <c r="C89" s="127" t="s">
        <v>251</v>
      </c>
      <c r="D89" s="122" t="s">
        <v>93</v>
      </c>
      <c r="E89" s="122">
        <v>1</v>
      </c>
      <c r="F89" s="223"/>
      <c r="G89" s="157">
        <f t="shared" si="1"/>
        <v>0</v>
      </c>
    </row>
    <row r="90" spans="6:7" ht="15">
      <c r="F90" s="157"/>
      <c r="G90" s="157"/>
    </row>
    <row r="91" spans="1:7" ht="15.75" thickBot="1">
      <c r="A91" s="189"/>
      <c r="B91" s="186"/>
      <c r="C91" s="243" t="s">
        <v>126</v>
      </c>
      <c r="D91" s="243"/>
      <c r="E91" s="243"/>
      <c r="F91" s="243"/>
      <c r="G91" s="187">
        <f>SUM(G41:G90)</f>
        <v>0</v>
      </c>
    </row>
    <row r="92" spans="1:30" s="140" customFormat="1" ht="15">
      <c r="A92" s="135"/>
      <c r="B92" s="137"/>
      <c r="C92" s="136"/>
      <c r="D92" s="137"/>
      <c r="E92" s="137"/>
      <c r="F92" s="158"/>
      <c r="G92" s="138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</row>
    <row r="93" spans="4:7" ht="15">
      <c r="D93" s="141"/>
      <c r="E93" s="141"/>
      <c r="F93" s="159"/>
      <c r="G93" s="159"/>
    </row>
    <row r="94" spans="2:7" ht="15">
      <c r="B94" s="122" t="s">
        <v>83</v>
      </c>
      <c r="C94" s="126" t="s">
        <v>84</v>
      </c>
      <c r="D94" s="152" t="s">
        <v>78</v>
      </c>
      <c r="E94" s="161" t="s">
        <v>172</v>
      </c>
      <c r="F94" s="153" t="s">
        <v>230</v>
      </c>
      <c r="G94" s="154" t="s">
        <v>174</v>
      </c>
    </row>
    <row r="95" spans="6:7" ht="15">
      <c r="F95" s="157"/>
      <c r="G95" s="157"/>
    </row>
    <row r="96" spans="3:7" ht="15">
      <c r="C96" s="127" t="s">
        <v>90</v>
      </c>
      <c r="F96" s="157"/>
      <c r="G96" s="157"/>
    </row>
    <row r="97" spans="6:7" ht="15">
      <c r="F97" s="157"/>
      <c r="G97" s="157"/>
    </row>
    <row r="98" spans="2:7" ht="45">
      <c r="B98" s="128" t="s">
        <v>92</v>
      </c>
      <c r="C98" s="224" t="s">
        <v>420</v>
      </c>
      <c r="D98" s="225"/>
      <c r="E98" s="225"/>
      <c r="F98" s="172"/>
      <c r="G98" s="172"/>
    </row>
    <row r="99" spans="3:7" ht="15">
      <c r="C99" s="224" t="s">
        <v>252</v>
      </c>
      <c r="D99" s="225"/>
      <c r="E99" s="225"/>
      <c r="F99" s="172"/>
      <c r="G99" s="172"/>
    </row>
    <row r="100" spans="3:7" ht="15.75" customHeight="1">
      <c r="C100" s="224" t="s">
        <v>253</v>
      </c>
      <c r="D100" s="225"/>
      <c r="E100" s="225"/>
      <c r="F100" s="172"/>
      <c r="G100" s="172"/>
    </row>
    <row r="101" spans="3:7" ht="15">
      <c r="C101" s="224" t="s">
        <v>254</v>
      </c>
      <c r="D101" s="225"/>
      <c r="E101" s="225"/>
      <c r="F101" s="172"/>
      <c r="G101" s="172"/>
    </row>
    <row r="102" spans="3:7" ht="15">
      <c r="C102" s="224" t="s">
        <v>421</v>
      </c>
      <c r="D102" s="225"/>
      <c r="E102" s="225"/>
      <c r="F102" s="172"/>
      <c r="G102" s="172"/>
    </row>
    <row r="103" spans="3:7" ht="15">
      <c r="C103" s="224" t="s">
        <v>255</v>
      </c>
      <c r="D103" s="145" t="s">
        <v>93</v>
      </c>
      <c r="E103" s="225">
        <v>1</v>
      </c>
      <c r="F103" s="223"/>
      <c r="G103" s="172">
        <f>E103*F103</f>
        <v>0</v>
      </c>
    </row>
    <row r="104" spans="3:7" ht="15">
      <c r="C104" s="224"/>
      <c r="D104" s="145"/>
      <c r="E104" s="225"/>
      <c r="F104" s="172"/>
      <c r="G104" s="172"/>
    </row>
    <row r="105" spans="2:7" ht="30">
      <c r="B105" s="128" t="s">
        <v>95</v>
      </c>
      <c r="C105" s="226" t="s">
        <v>256</v>
      </c>
      <c r="D105" s="145"/>
      <c r="E105" s="225"/>
      <c r="F105" s="223"/>
      <c r="G105" s="172"/>
    </row>
    <row r="106" spans="3:7" ht="16.5" customHeight="1">
      <c r="C106" s="226" t="s">
        <v>257</v>
      </c>
      <c r="D106" s="145"/>
      <c r="E106" s="225"/>
      <c r="F106" s="223"/>
      <c r="G106" s="172"/>
    </row>
    <row r="107" spans="3:7" ht="16.5" customHeight="1">
      <c r="C107" s="226" t="s">
        <v>127</v>
      </c>
      <c r="D107" s="145"/>
      <c r="E107" s="225"/>
      <c r="F107" s="223"/>
      <c r="G107" s="172"/>
    </row>
    <row r="108" spans="3:7" ht="16.5" customHeight="1">
      <c r="C108" s="226" t="s">
        <v>128</v>
      </c>
      <c r="D108" s="145"/>
      <c r="E108" s="225"/>
      <c r="F108" s="223"/>
      <c r="G108" s="172"/>
    </row>
    <row r="109" spans="3:7" ht="16.5" customHeight="1">
      <c r="C109" s="226" t="s">
        <v>258</v>
      </c>
      <c r="D109" s="145"/>
      <c r="E109" s="225"/>
      <c r="F109" s="223"/>
      <c r="G109" s="172"/>
    </row>
    <row r="110" spans="3:7" ht="30">
      <c r="C110" s="226" t="s">
        <v>259</v>
      </c>
      <c r="D110" s="145" t="s">
        <v>93</v>
      </c>
      <c r="E110" s="225">
        <v>1</v>
      </c>
      <c r="F110" s="223"/>
      <c r="G110" s="172">
        <f>E110*F110</f>
        <v>0</v>
      </c>
    </row>
    <row r="111" spans="3:7" ht="16.5" customHeight="1">
      <c r="C111" s="142"/>
      <c r="D111" s="128"/>
      <c r="G111" s="157"/>
    </row>
    <row r="112" spans="1:7" ht="15.75" thickBot="1">
      <c r="A112" s="188"/>
      <c r="B112" s="186"/>
      <c r="C112" s="243" t="s">
        <v>129</v>
      </c>
      <c r="D112" s="243"/>
      <c r="E112" s="243"/>
      <c r="F112" s="243"/>
      <c r="G112" s="187">
        <f>SUM(G98:G111)</f>
        <v>0</v>
      </c>
    </row>
    <row r="113" spans="1:30" s="140" customFormat="1" ht="15">
      <c r="A113" s="135"/>
      <c r="B113" s="137"/>
      <c r="C113" s="143"/>
      <c r="D113" s="137"/>
      <c r="E113" s="137"/>
      <c r="F113" s="158"/>
      <c r="G113" s="158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  <c r="AA113" s="139"/>
      <c r="AB113" s="139"/>
      <c r="AC113" s="139"/>
      <c r="AD113" s="139"/>
    </row>
    <row r="114" spans="1:30" s="140" customFormat="1" ht="15">
      <c r="A114" s="135"/>
      <c r="B114" s="137"/>
      <c r="C114" s="143"/>
      <c r="D114" s="137"/>
      <c r="E114" s="137"/>
      <c r="F114" s="158"/>
      <c r="G114" s="158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  <c r="AA114" s="139"/>
      <c r="AB114" s="139"/>
      <c r="AC114" s="139"/>
      <c r="AD114" s="139"/>
    </row>
    <row r="115" spans="2:7" ht="15">
      <c r="B115" s="122" t="s">
        <v>85</v>
      </c>
      <c r="C115" s="126" t="s">
        <v>86</v>
      </c>
      <c r="D115" s="152" t="s">
        <v>78</v>
      </c>
      <c r="E115" s="161" t="s">
        <v>172</v>
      </c>
      <c r="F115" s="153" t="s">
        <v>230</v>
      </c>
      <c r="G115" s="154" t="s">
        <v>174</v>
      </c>
    </row>
    <row r="116" spans="2:7" ht="15">
      <c r="B116" s="145"/>
      <c r="C116" s="144"/>
      <c r="D116" s="145"/>
      <c r="E116" s="163"/>
      <c r="F116" s="146"/>
      <c r="G116" s="146"/>
    </row>
    <row r="117" spans="2:7" ht="15">
      <c r="B117" s="128" t="s">
        <v>92</v>
      </c>
      <c r="C117" s="142" t="s">
        <v>260</v>
      </c>
      <c r="D117" s="122" t="s">
        <v>103</v>
      </c>
      <c r="E117" s="122">
        <v>58</v>
      </c>
      <c r="F117" s="165"/>
      <c r="G117" s="166">
        <f>E117*F117</f>
        <v>0</v>
      </c>
    </row>
    <row r="118" spans="3:7" ht="15">
      <c r="C118" s="142"/>
      <c r="F118" s="166"/>
      <c r="G118" s="166"/>
    </row>
    <row r="119" spans="2:7" ht="15">
      <c r="B119" s="128" t="s">
        <v>95</v>
      </c>
      <c r="C119" s="142" t="s">
        <v>261</v>
      </c>
      <c r="D119" s="122" t="s">
        <v>103</v>
      </c>
      <c r="E119" s="122">
        <v>42</v>
      </c>
      <c r="F119" s="165"/>
      <c r="G119" s="166">
        <f aca="true" t="shared" si="2" ref="G119:G139">E119*F119</f>
        <v>0</v>
      </c>
    </row>
    <row r="120" spans="3:7" ht="15">
      <c r="C120" s="142"/>
      <c r="F120" s="166"/>
      <c r="G120" s="166"/>
    </row>
    <row r="121" spans="2:7" ht="15">
      <c r="B121" s="128" t="s">
        <v>96</v>
      </c>
      <c r="C121" s="142" t="s">
        <v>262</v>
      </c>
      <c r="D121" s="128" t="s">
        <v>93</v>
      </c>
      <c r="E121" s="122">
        <v>2</v>
      </c>
      <c r="F121" s="165"/>
      <c r="G121" s="166">
        <f t="shared" si="2"/>
        <v>0</v>
      </c>
    </row>
    <row r="122" spans="3:7" ht="15">
      <c r="C122" s="142"/>
      <c r="F122" s="166"/>
      <c r="G122" s="166"/>
    </row>
    <row r="123" spans="2:7" ht="15">
      <c r="B123" s="128" t="s">
        <v>104</v>
      </c>
      <c r="C123" s="142" t="s">
        <v>263</v>
      </c>
      <c r="D123" s="128" t="s">
        <v>93</v>
      </c>
      <c r="E123" s="122">
        <v>2</v>
      </c>
      <c r="F123" s="165"/>
      <c r="G123" s="166">
        <f t="shared" si="2"/>
        <v>0</v>
      </c>
    </row>
    <row r="124" spans="3:7" ht="15">
      <c r="C124" s="142"/>
      <c r="F124" s="166"/>
      <c r="G124" s="166"/>
    </row>
    <row r="125" spans="2:7" ht="18">
      <c r="B125" s="128" t="s">
        <v>105</v>
      </c>
      <c r="C125" s="142" t="s">
        <v>419</v>
      </c>
      <c r="D125" s="122" t="s">
        <v>103</v>
      </c>
      <c r="E125" s="122">
        <v>15</v>
      </c>
      <c r="F125" s="165"/>
      <c r="G125" s="166">
        <f t="shared" si="2"/>
        <v>0</v>
      </c>
    </row>
    <row r="126" spans="3:7" ht="15">
      <c r="C126" s="142"/>
      <c r="F126" s="166"/>
      <c r="G126" s="166"/>
    </row>
    <row r="127" spans="2:7" ht="18">
      <c r="B127" s="128" t="s">
        <v>99</v>
      </c>
      <c r="C127" s="142" t="s">
        <v>422</v>
      </c>
      <c r="D127" s="122" t="s">
        <v>103</v>
      </c>
      <c r="E127" s="122">
        <v>8</v>
      </c>
      <c r="F127" s="165"/>
      <c r="G127" s="166">
        <f t="shared" si="2"/>
        <v>0</v>
      </c>
    </row>
    <row r="128" spans="3:7" ht="15">
      <c r="C128" s="142"/>
      <c r="F128" s="166"/>
      <c r="G128" s="166"/>
    </row>
    <row r="129" spans="2:7" ht="15">
      <c r="B129" s="128" t="s">
        <v>106</v>
      </c>
      <c r="C129" s="142" t="s">
        <v>264</v>
      </c>
      <c r="D129" s="122" t="s">
        <v>93</v>
      </c>
      <c r="E129" s="122">
        <v>14</v>
      </c>
      <c r="F129" s="165"/>
      <c r="G129" s="166">
        <f t="shared" si="2"/>
        <v>0</v>
      </c>
    </row>
    <row r="130" spans="3:7" ht="15">
      <c r="C130" s="142"/>
      <c r="F130" s="166"/>
      <c r="G130" s="166"/>
    </row>
    <row r="131" spans="2:7" ht="15">
      <c r="B131" s="128" t="s">
        <v>107</v>
      </c>
      <c r="C131" s="142" t="s">
        <v>265</v>
      </c>
      <c r="D131" s="122" t="s">
        <v>93</v>
      </c>
      <c r="E131" s="122">
        <v>36</v>
      </c>
      <c r="F131" s="165"/>
      <c r="G131" s="166">
        <f t="shared" si="2"/>
        <v>0</v>
      </c>
    </row>
    <row r="132" spans="3:7" ht="15">
      <c r="C132" s="142"/>
      <c r="F132" s="166"/>
      <c r="G132" s="166"/>
    </row>
    <row r="133" spans="2:7" ht="15">
      <c r="B133" s="128" t="s">
        <v>108</v>
      </c>
      <c r="C133" s="142" t="s">
        <v>266</v>
      </c>
      <c r="D133" s="122" t="s">
        <v>93</v>
      </c>
      <c r="E133" s="122">
        <v>10</v>
      </c>
      <c r="F133" s="165"/>
      <c r="G133" s="166">
        <f t="shared" si="2"/>
        <v>0</v>
      </c>
    </row>
    <row r="134" spans="3:7" ht="15">
      <c r="C134" s="142"/>
      <c r="F134" s="166"/>
      <c r="G134" s="166"/>
    </row>
    <row r="135" spans="2:7" ht="15">
      <c r="B135" s="128" t="s">
        <v>109</v>
      </c>
      <c r="C135" s="142" t="s">
        <v>267</v>
      </c>
      <c r="D135" s="122" t="s">
        <v>93</v>
      </c>
      <c r="E135" s="122">
        <v>4</v>
      </c>
      <c r="F135" s="165"/>
      <c r="G135" s="166">
        <f t="shared" si="2"/>
        <v>0</v>
      </c>
    </row>
    <row r="136" spans="3:7" ht="15">
      <c r="C136" s="142"/>
      <c r="F136" s="166"/>
      <c r="G136" s="166"/>
    </row>
    <row r="137" spans="2:7" ht="15">
      <c r="B137" s="128" t="s">
        <v>110</v>
      </c>
      <c r="C137" s="142" t="s">
        <v>268</v>
      </c>
      <c r="D137" s="122" t="s">
        <v>138</v>
      </c>
      <c r="E137" s="174">
        <v>1</v>
      </c>
      <c r="F137" s="165"/>
      <c r="G137" s="166">
        <f t="shared" si="2"/>
        <v>0</v>
      </c>
    </row>
    <row r="138" spans="3:7" ht="15">
      <c r="C138" s="142"/>
      <c r="F138" s="167"/>
      <c r="G138" s="166"/>
    </row>
    <row r="139" spans="2:7" ht="15">
      <c r="B139" s="128" t="s">
        <v>111</v>
      </c>
      <c r="C139" s="142" t="s">
        <v>269</v>
      </c>
      <c r="D139" s="122" t="s">
        <v>138</v>
      </c>
      <c r="E139" s="122">
        <v>1</v>
      </c>
      <c r="F139" s="166"/>
      <c r="G139" s="166">
        <f t="shared" si="2"/>
        <v>0</v>
      </c>
    </row>
    <row r="140" spans="3:7" ht="15">
      <c r="C140" s="142"/>
      <c r="F140" s="130"/>
      <c r="G140" s="130"/>
    </row>
    <row r="141" spans="1:7" ht="15.75" thickBot="1">
      <c r="A141" s="188"/>
      <c r="B141" s="186"/>
      <c r="C141" s="235" t="s">
        <v>130</v>
      </c>
      <c r="D141" s="236"/>
      <c r="E141" s="236"/>
      <c r="F141" s="237"/>
      <c r="G141" s="187">
        <f>SUM(G117:G140)</f>
        <v>0</v>
      </c>
    </row>
    <row r="142" spans="3:7" ht="15">
      <c r="C142" s="142"/>
      <c r="F142" s="130"/>
      <c r="G142" s="130"/>
    </row>
    <row r="143" spans="3:7" ht="15">
      <c r="C143" s="142"/>
      <c r="F143" s="130"/>
      <c r="G143" s="130"/>
    </row>
    <row r="144" spans="2:7" ht="15">
      <c r="B144" s="122" t="s">
        <v>87</v>
      </c>
      <c r="C144" s="126" t="s">
        <v>88</v>
      </c>
      <c r="D144" s="152" t="s">
        <v>78</v>
      </c>
      <c r="E144" s="161" t="s">
        <v>172</v>
      </c>
      <c r="F144" s="153" t="s">
        <v>230</v>
      </c>
      <c r="G144" s="154" t="s">
        <v>174</v>
      </c>
    </row>
    <row r="145" spans="3:7" ht="15">
      <c r="C145" s="142"/>
      <c r="F145" s="130"/>
      <c r="G145" s="130"/>
    </row>
    <row r="146" spans="2:7" ht="15">
      <c r="B146" s="128" t="s">
        <v>131</v>
      </c>
      <c r="C146" s="142" t="s">
        <v>17</v>
      </c>
      <c r="F146" s="130"/>
      <c r="G146" s="130"/>
    </row>
    <row r="147" spans="3:7" ht="15">
      <c r="C147" s="142"/>
      <c r="F147" s="130"/>
      <c r="G147" s="130"/>
    </row>
    <row r="148" spans="2:7" ht="30">
      <c r="B148" s="128" t="s">
        <v>92</v>
      </c>
      <c r="C148" s="142" t="s">
        <v>270</v>
      </c>
      <c r="D148" s="122" t="s">
        <v>103</v>
      </c>
      <c r="E148" s="122">
        <v>37</v>
      </c>
      <c r="F148" s="157"/>
      <c r="G148" s="172">
        <f>E148*F148</f>
        <v>0</v>
      </c>
    </row>
    <row r="149" spans="3:7" ht="15">
      <c r="C149" s="142"/>
      <c r="F149" s="157"/>
      <c r="G149" s="172"/>
    </row>
    <row r="150" spans="2:7" ht="15">
      <c r="B150" s="128" t="s">
        <v>95</v>
      </c>
      <c r="C150" s="142" t="s">
        <v>271</v>
      </c>
      <c r="D150" s="122" t="s">
        <v>132</v>
      </c>
      <c r="E150" s="122">
        <v>35</v>
      </c>
      <c r="F150" s="157"/>
      <c r="G150" s="172">
        <f aca="true" t="shared" si="3" ref="G150:G166">E150*F150</f>
        <v>0</v>
      </c>
    </row>
    <row r="151" spans="3:7" ht="15">
      <c r="C151" s="142"/>
      <c r="F151" s="157"/>
      <c r="G151" s="172"/>
    </row>
    <row r="152" spans="2:7" ht="75">
      <c r="B152" s="128" t="s">
        <v>96</v>
      </c>
      <c r="C152" s="226" t="s">
        <v>291</v>
      </c>
      <c r="D152" s="225" t="s">
        <v>133</v>
      </c>
      <c r="E152" s="225">
        <v>1</v>
      </c>
      <c r="F152" s="172"/>
      <c r="G152" s="172">
        <f t="shared" si="3"/>
        <v>0</v>
      </c>
    </row>
    <row r="153" spans="3:7" ht="15">
      <c r="C153" s="226"/>
      <c r="D153" s="225"/>
      <c r="E153" s="225"/>
      <c r="F153" s="172"/>
      <c r="G153" s="172"/>
    </row>
    <row r="154" spans="2:7" ht="30">
      <c r="B154" s="128" t="s">
        <v>104</v>
      </c>
      <c r="C154" s="226" t="s">
        <v>290</v>
      </c>
      <c r="D154" s="225" t="s">
        <v>103</v>
      </c>
      <c r="E154" s="225">
        <v>32</v>
      </c>
      <c r="F154" s="172"/>
      <c r="G154" s="172">
        <f t="shared" si="3"/>
        <v>0</v>
      </c>
    </row>
    <row r="155" spans="3:7" ht="15">
      <c r="C155" s="142"/>
      <c r="F155" s="157"/>
      <c r="G155" s="172"/>
    </row>
    <row r="156" spans="2:7" ht="15">
      <c r="B156" s="128" t="s">
        <v>105</v>
      </c>
      <c r="C156" s="142" t="s">
        <v>272</v>
      </c>
      <c r="D156" s="122" t="s">
        <v>103</v>
      </c>
      <c r="E156" s="122">
        <v>3</v>
      </c>
      <c r="F156" s="157"/>
      <c r="G156" s="172">
        <f t="shared" si="3"/>
        <v>0</v>
      </c>
    </row>
    <row r="157" spans="3:7" ht="15">
      <c r="C157" s="142"/>
      <c r="F157" s="157"/>
      <c r="G157" s="172"/>
    </row>
    <row r="158" spans="2:7" ht="15">
      <c r="B158" s="128" t="s">
        <v>99</v>
      </c>
      <c r="C158" s="142" t="s">
        <v>273</v>
      </c>
      <c r="D158" s="122" t="s">
        <v>133</v>
      </c>
      <c r="E158" s="122">
        <v>2</v>
      </c>
      <c r="F158" s="157"/>
      <c r="G158" s="172">
        <f t="shared" si="3"/>
        <v>0</v>
      </c>
    </row>
    <row r="159" spans="3:7" ht="15">
      <c r="C159" s="142"/>
      <c r="F159" s="157"/>
      <c r="G159" s="172"/>
    </row>
    <row r="160" spans="2:7" ht="75">
      <c r="B160" s="128" t="s">
        <v>106</v>
      </c>
      <c r="C160" s="226" t="s">
        <v>423</v>
      </c>
      <c r="D160" s="122" t="s">
        <v>103</v>
      </c>
      <c r="E160" s="122">
        <v>32</v>
      </c>
      <c r="F160" s="157"/>
      <c r="G160" s="172">
        <f t="shared" si="3"/>
        <v>0</v>
      </c>
    </row>
    <row r="161" spans="3:7" ht="15">
      <c r="C161" s="142"/>
      <c r="F161" s="157"/>
      <c r="G161" s="172"/>
    </row>
    <row r="162" spans="2:7" ht="15">
      <c r="B162" s="128" t="s">
        <v>107</v>
      </c>
      <c r="C162" s="142" t="s">
        <v>274</v>
      </c>
      <c r="D162" s="122" t="s">
        <v>132</v>
      </c>
      <c r="E162" s="122">
        <v>3</v>
      </c>
      <c r="F162" s="157"/>
      <c r="G162" s="172">
        <f t="shared" si="3"/>
        <v>0</v>
      </c>
    </row>
    <row r="163" spans="3:7" ht="15">
      <c r="C163" s="142"/>
      <c r="F163" s="157"/>
      <c r="G163" s="172"/>
    </row>
    <row r="164" spans="2:7" ht="30">
      <c r="B164" s="128" t="s">
        <v>108</v>
      </c>
      <c r="C164" s="142" t="s">
        <v>275</v>
      </c>
      <c r="D164" s="122" t="s">
        <v>103</v>
      </c>
      <c r="E164" s="122">
        <v>32</v>
      </c>
      <c r="F164" s="157"/>
      <c r="G164" s="172">
        <f t="shared" si="3"/>
        <v>0</v>
      </c>
    </row>
    <row r="165" spans="3:7" ht="15">
      <c r="C165" s="142"/>
      <c r="F165" s="157"/>
      <c r="G165" s="172"/>
    </row>
    <row r="166" spans="2:7" ht="15">
      <c r="B166" s="128" t="s">
        <v>109</v>
      </c>
      <c r="C166" s="226" t="s">
        <v>276</v>
      </c>
      <c r="D166" s="122" t="s">
        <v>134</v>
      </c>
      <c r="E166" s="122">
        <v>1</v>
      </c>
      <c r="F166" s="157"/>
      <c r="G166" s="172">
        <f t="shared" si="3"/>
        <v>0</v>
      </c>
    </row>
    <row r="167" spans="3:7" ht="15">
      <c r="C167" s="142"/>
      <c r="F167" s="157"/>
      <c r="G167" s="172"/>
    </row>
    <row r="168" spans="1:7" ht="15">
      <c r="A168" s="147"/>
      <c r="B168" s="164"/>
      <c r="C168" s="148" t="s">
        <v>135</v>
      </c>
      <c r="D168" s="149"/>
      <c r="E168" s="149"/>
      <c r="F168" s="160"/>
      <c r="G168" s="173">
        <f>SUM(G148:G167)</f>
        <v>0</v>
      </c>
    </row>
    <row r="169" spans="3:7" ht="15">
      <c r="C169" s="142"/>
      <c r="D169" s="128"/>
      <c r="E169" s="128"/>
      <c r="F169" s="130"/>
      <c r="G169" s="146"/>
    </row>
    <row r="170" spans="3:7" ht="15">
      <c r="C170" s="142"/>
      <c r="D170" s="128"/>
      <c r="E170" s="128"/>
      <c r="F170" s="130"/>
      <c r="G170" s="146"/>
    </row>
    <row r="171" spans="2:7" ht="15">
      <c r="B171" s="128" t="s">
        <v>136</v>
      </c>
      <c r="C171" s="142" t="s">
        <v>137</v>
      </c>
      <c r="D171" s="128"/>
      <c r="E171" s="128"/>
      <c r="F171" s="130"/>
      <c r="G171" s="146"/>
    </row>
    <row r="172" spans="3:7" ht="15">
      <c r="C172" s="142"/>
      <c r="D172" s="128"/>
      <c r="E172" s="128"/>
      <c r="F172" s="130"/>
      <c r="G172" s="146"/>
    </row>
    <row r="173" spans="2:7" ht="30">
      <c r="B173" s="128" t="s">
        <v>92</v>
      </c>
      <c r="C173" s="142" t="s">
        <v>277</v>
      </c>
      <c r="D173" s="128" t="s">
        <v>132</v>
      </c>
      <c r="E173" s="128">
        <v>32</v>
      </c>
      <c r="F173" s="167"/>
      <c r="G173" s="166">
        <f>E173*F173</f>
        <v>0</v>
      </c>
    </row>
    <row r="174" spans="3:7" ht="15">
      <c r="C174" s="142"/>
      <c r="D174" s="128"/>
      <c r="E174" s="128"/>
      <c r="F174" s="167"/>
      <c r="G174" s="166"/>
    </row>
    <row r="175" spans="2:7" ht="15">
      <c r="B175" s="128" t="s">
        <v>95</v>
      </c>
      <c r="C175" s="226" t="s">
        <v>278</v>
      </c>
      <c r="D175" s="128" t="s">
        <v>132</v>
      </c>
      <c r="E175" s="128">
        <v>45</v>
      </c>
      <c r="F175" s="167"/>
      <c r="G175" s="166">
        <f aca="true" t="shared" si="4" ref="G175:G195">E175*F175</f>
        <v>0</v>
      </c>
    </row>
    <row r="176" spans="3:7" ht="15">
      <c r="C176" s="142"/>
      <c r="D176" s="128"/>
      <c r="E176" s="128"/>
      <c r="F176" s="167"/>
      <c r="G176" s="166"/>
    </row>
    <row r="177" spans="2:7" ht="15">
      <c r="B177" s="122" t="s">
        <v>96</v>
      </c>
      <c r="C177" s="120" t="s">
        <v>279</v>
      </c>
      <c r="D177" s="128" t="s">
        <v>134</v>
      </c>
      <c r="E177" s="128">
        <v>2</v>
      </c>
      <c r="F177" s="157"/>
      <c r="G177" s="166">
        <f t="shared" si="4"/>
        <v>0</v>
      </c>
    </row>
    <row r="178" spans="4:7" ht="15">
      <c r="D178" s="128"/>
      <c r="E178" s="128"/>
      <c r="F178" s="157"/>
      <c r="G178" s="166"/>
    </row>
    <row r="179" spans="2:7" ht="15">
      <c r="B179" s="128" t="s">
        <v>104</v>
      </c>
      <c r="C179" s="127" t="s">
        <v>280</v>
      </c>
      <c r="D179" s="128" t="s">
        <v>132</v>
      </c>
      <c r="E179" s="128">
        <v>35</v>
      </c>
      <c r="F179" s="157"/>
      <c r="G179" s="166">
        <f t="shared" si="4"/>
        <v>0</v>
      </c>
    </row>
    <row r="180" spans="4:7" ht="15">
      <c r="D180" s="128"/>
      <c r="E180" s="128"/>
      <c r="F180" s="157"/>
      <c r="G180" s="166"/>
    </row>
    <row r="181" spans="2:7" ht="30">
      <c r="B181" s="128" t="s">
        <v>105</v>
      </c>
      <c r="C181" s="127" t="s">
        <v>424</v>
      </c>
      <c r="D181" s="128" t="s">
        <v>133</v>
      </c>
      <c r="E181" s="169">
        <v>2</v>
      </c>
      <c r="F181" s="157"/>
      <c r="G181" s="166">
        <f t="shared" si="4"/>
        <v>0</v>
      </c>
    </row>
    <row r="182" spans="4:7" ht="15">
      <c r="D182" s="128"/>
      <c r="E182" s="170"/>
      <c r="F182" s="157"/>
      <c r="G182" s="166"/>
    </row>
    <row r="183" spans="2:7" ht="15">
      <c r="B183" s="128" t="s">
        <v>99</v>
      </c>
      <c r="C183" s="224" t="s">
        <v>281</v>
      </c>
      <c r="D183" s="128" t="s">
        <v>93</v>
      </c>
      <c r="E183" s="169">
        <v>2</v>
      </c>
      <c r="F183" s="157"/>
      <c r="G183" s="166">
        <f t="shared" si="4"/>
        <v>0</v>
      </c>
    </row>
    <row r="184" spans="3:7" ht="15">
      <c r="C184" s="224"/>
      <c r="D184" s="128"/>
      <c r="E184" s="169"/>
      <c r="F184" s="157"/>
      <c r="G184" s="166"/>
    </row>
    <row r="185" spans="2:7" ht="30">
      <c r="B185" s="128" t="s">
        <v>106</v>
      </c>
      <c r="C185" s="224" t="s">
        <v>282</v>
      </c>
      <c r="D185" s="128" t="s">
        <v>138</v>
      </c>
      <c r="E185" s="169">
        <v>1</v>
      </c>
      <c r="F185" s="157"/>
      <c r="G185" s="166">
        <f t="shared" si="4"/>
        <v>0</v>
      </c>
    </row>
    <row r="186" spans="3:7" ht="15">
      <c r="C186" s="224"/>
      <c r="D186" s="128"/>
      <c r="E186" s="169"/>
      <c r="F186" s="157"/>
      <c r="G186" s="166"/>
    </row>
    <row r="187" spans="2:7" ht="18">
      <c r="B187" s="128" t="s">
        <v>107</v>
      </c>
      <c r="C187" s="224" t="s">
        <v>425</v>
      </c>
      <c r="D187" s="128" t="s">
        <v>93</v>
      </c>
      <c r="E187" s="169">
        <v>1</v>
      </c>
      <c r="F187" s="157"/>
      <c r="G187" s="166">
        <f t="shared" si="4"/>
        <v>0</v>
      </c>
    </row>
    <row r="188" spans="3:7" ht="15">
      <c r="C188" s="224"/>
      <c r="D188" s="128"/>
      <c r="E188" s="169"/>
      <c r="F188" s="157"/>
      <c r="G188" s="166"/>
    </row>
    <row r="189" spans="2:7" ht="18">
      <c r="B189" s="128" t="s">
        <v>108</v>
      </c>
      <c r="C189" s="224" t="s">
        <v>426</v>
      </c>
      <c r="D189" s="128" t="s">
        <v>93</v>
      </c>
      <c r="E189" s="169">
        <v>2</v>
      </c>
      <c r="F189" s="157"/>
      <c r="G189" s="166">
        <f>E189*F189</f>
        <v>0</v>
      </c>
    </row>
    <row r="190" spans="3:7" ht="15">
      <c r="C190" s="224"/>
      <c r="D190" s="128"/>
      <c r="E190" s="170"/>
      <c r="F190" s="157"/>
      <c r="G190" s="166"/>
    </row>
    <row r="191" spans="2:7" ht="18">
      <c r="B191" s="128" t="s">
        <v>109</v>
      </c>
      <c r="C191" s="224" t="s">
        <v>427</v>
      </c>
      <c r="D191" s="128" t="s">
        <v>134</v>
      </c>
      <c r="E191" s="128">
        <v>1</v>
      </c>
      <c r="F191" s="157"/>
      <c r="G191" s="166">
        <f t="shared" si="4"/>
        <v>0</v>
      </c>
    </row>
    <row r="192" spans="3:7" ht="15">
      <c r="C192" s="135"/>
      <c r="D192" s="128"/>
      <c r="E192" s="128"/>
      <c r="F192" s="157"/>
      <c r="G192" s="166"/>
    </row>
    <row r="193" spans="2:7" ht="15">
      <c r="B193" s="128" t="s">
        <v>110</v>
      </c>
      <c r="C193" s="224" t="s">
        <v>283</v>
      </c>
      <c r="D193" s="128" t="s">
        <v>93</v>
      </c>
      <c r="E193" s="169">
        <v>1</v>
      </c>
      <c r="F193" s="157"/>
      <c r="G193" s="166">
        <f t="shared" si="4"/>
        <v>0</v>
      </c>
    </row>
    <row r="194" spans="3:7" ht="15">
      <c r="C194" s="135"/>
      <c r="D194" s="128"/>
      <c r="E194" s="169"/>
      <c r="F194" s="157"/>
      <c r="G194" s="166"/>
    </row>
    <row r="195" spans="2:7" ht="15">
      <c r="B195" s="128" t="s">
        <v>111</v>
      </c>
      <c r="C195" s="224" t="s">
        <v>284</v>
      </c>
      <c r="D195" s="128" t="s">
        <v>138</v>
      </c>
      <c r="E195" s="169">
        <v>3</v>
      </c>
      <c r="F195" s="157"/>
      <c r="G195" s="166">
        <f t="shared" si="4"/>
        <v>0</v>
      </c>
    </row>
    <row r="196" spans="3:7" ht="15">
      <c r="C196" s="224"/>
      <c r="D196" s="128"/>
      <c r="E196" s="170"/>
      <c r="F196" s="157"/>
      <c r="G196" s="166"/>
    </row>
    <row r="197" spans="2:7" ht="15">
      <c r="B197" s="128" t="s">
        <v>112</v>
      </c>
      <c r="C197" s="224" t="s">
        <v>285</v>
      </c>
      <c r="D197" s="128" t="s">
        <v>101</v>
      </c>
      <c r="E197" s="171">
        <v>0.02</v>
      </c>
      <c r="F197" s="157">
        <f>SUM(G173:G195)</f>
        <v>0</v>
      </c>
      <c r="G197" s="166">
        <f>E197*F197</f>
        <v>0</v>
      </c>
    </row>
    <row r="198" spans="3:7" ht="15">
      <c r="C198" s="224"/>
      <c r="D198" s="128"/>
      <c r="E198" s="171"/>
      <c r="F198" s="157"/>
      <c r="G198" s="157"/>
    </row>
    <row r="199" spans="2:7" ht="30">
      <c r="B199" s="128" t="s">
        <v>113</v>
      </c>
      <c r="C199" s="224" t="s">
        <v>286</v>
      </c>
      <c r="D199" s="128" t="s">
        <v>101</v>
      </c>
      <c r="E199" s="171">
        <v>0.03</v>
      </c>
      <c r="F199" s="167">
        <f>SUM(G173:G196)</f>
        <v>0</v>
      </c>
      <c r="G199" s="166">
        <f>E199*F199</f>
        <v>0</v>
      </c>
    </row>
    <row r="200" spans="4:7" ht="15">
      <c r="D200" s="128"/>
      <c r="E200" s="170"/>
      <c r="F200" s="157"/>
      <c r="G200" s="157"/>
    </row>
    <row r="201" spans="2:7" ht="15">
      <c r="B201" s="128" t="s">
        <v>114</v>
      </c>
      <c r="C201" s="127" t="s">
        <v>287</v>
      </c>
      <c r="D201" s="128" t="s">
        <v>138</v>
      </c>
      <c r="E201" s="169">
        <v>1</v>
      </c>
      <c r="F201" s="157"/>
      <c r="G201" s="166">
        <f>E201*F201</f>
        <v>0</v>
      </c>
    </row>
    <row r="202" spans="4:7" ht="15">
      <c r="D202" s="128"/>
      <c r="E202" s="169"/>
      <c r="F202" s="157"/>
      <c r="G202" s="157"/>
    </row>
    <row r="203" spans="2:7" ht="15">
      <c r="B203" s="128" t="s">
        <v>115</v>
      </c>
      <c r="C203" s="127" t="s">
        <v>288</v>
      </c>
      <c r="D203" s="128" t="s">
        <v>138</v>
      </c>
      <c r="E203" s="169">
        <v>1</v>
      </c>
      <c r="F203" s="157"/>
      <c r="G203" s="166">
        <f>E203*F203</f>
        <v>0</v>
      </c>
    </row>
    <row r="204" spans="4:7" ht="15">
      <c r="D204" s="128"/>
      <c r="E204" s="169"/>
      <c r="F204" s="157"/>
      <c r="G204" s="157"/>
    </row>
    <row r="205" spans="2:7" ht="15">
      <c r="B205" s="128" t="s">
        <v>116</v>
      </c>
      <c r="C205" s="127" t="s">
        <v>289</v>
      </c>
      <c r="D205" s="145" t="s">
        <v>171</v>
      </c>
      <c r="E205" s="169">
        <v>2</v>
      </c>
      <c r="F205" s="157"/>
      <c r="G205" s="166">
        <f>E205*F205</f>
        <v>0</v>
      </c>
    </row>
    <row r="206" spans="4:7" ht="15">
      <c r="D206" s="128"/>
      <c r="E206" s="128"/>
      <c r="F206" s="157"/>
      <c r="G206" s="157"/>
    </row>
    <row r="207" spans="1:7" ht="15">
      <c r="A207" s="147"/>
      <c r="B207" s="164"/>
      <c r="C207" s="150" t="s">
        <v>139</v>
      </c>
      <c r="D207" s="164"/>
      <c r="E207" s="164"/>
      <c r="F207" s="160"/>
      <c r="G207" s="175">
        <f>SUM(G173:G206)</f>
        <v>0</v>
      </c>
    </row>
    <row r="208" spans="6:7" ht="15">
      <c r="F208" s="157"/>
      <c r="G208" s="157"/>
    </row>
    <row r="209" spans="1:7" ht="15.75" thickBot="1">
      <c r="A209" s="188"/>
      <c r="B209" s="186"/>
      <c r="C209" s="235" t="s">
        <v>140</v>
      </c>
      <c r="D209" s="236"/>
      <c r="E209" s="236"/>
      <c r="F209" s="237"/>
      <c r="G209" s="187">
        <f>G168+G207</f>
        <v>0</v>
      </c>
    </row>
    <row r="210" spans="6:7" ht="15">
      <c r="F210" s="157"/>
      <c r="G210" s="157"/>
    </row>
    <row r="211" spans="4:7" ht="15">
      <c r="D211" s="128"/>
      <c r="F211" s="157"/>
      <c r="G211" s="157"/>
    </row>
    <row r="212" spans="6:7" ht="15">
      <c r="F212" s="157"/>
      <c r="G212" s="157"/>
    </row>
    <row r="213" spans="6:7" ht="15">
      <c r="F213" s="157"/>
      <c r="G213" s="157"/>
    </row>
    <row r="214" spans="6:7" ht="15">
      <c r="F214" s="157"/>
      <c r="G214" s="157"/>
    </row>
    <row r="215" spans="6:7" ht="15">
      <c r="F215" s="157"/>
      <c r="G215" s="157"/>
    </row>
    <row r="216" spans="6:7" ht="15">
      <c r="F216" s="157"/>
      <c r="G216" s="157"/>
    </row>
    <row r="217" spans="3:7" ht="15">
      <c r="C217" s="151"/>
      <c r="F217" s="157"/>
      <c r="G217" s="157"/>
    </row>
    <row r="218" spans="3:7" ht="15">
      <c r="C218" s="151"/>
      <c r="F218" s="157"/>
      <c r="G218" s="157"/>
    </row>
    <row r="219" spans="3:7" ht="15">
      <c r="C219" s="151"/>
      <c r="F219" s="157"/>
      <c r="G219" s="157"/>
    </row>
    <row r="220" spans="3:7" ht="15">
      <c r="C220" s="151"/>
      <c r="F220" s="157"/>
      <c r="G220" s="157"/>
    </row>
    <row r="221" spans="3:7" ht="15">
      <c r="C221" s="151"/>
      <c r="F221" s="157"/>
      <c r="G221" s="157"/>
    </row>
    <row r="222" spans="3:7" ht="15">
      <c r="C222" s="151"/>
      <c r="F222" s="157"/>
      <c r="G222" s="157"/>
    </row>
    <row r="223" spans="3:7" ht="15">
      <c r="C223" s="151"/>
      <c r="F223" s="157"/>
      <c r="G223" s="157"/>
    </row>
    <row r="224" spans="3:7" ht="15">
      <c r="C224" s="151"/>
      <c r="F224" s="157"/>
      <c r="G224" s="157"/>
    </row>
    <row r="225" spans="4:7" ht="15">
      <c r="D225" s="128"/>
      <c r="F225" s="157"/>
      <c r="G225" s="157"/>
    </row>
    <row r="226" spans="6:7" ht="15">
      <c r="F226" s="157"/>
      <c r="G226" s="157"/>
    </row>
    <row r="227" spans="6:7" ht="15">
      <c r="F227" s="157"/>
      <c r="G227" s="157"/>
    </row>
    <row r="228" spans="6:7" ht="15">
      <c r="F228" s="157"/>
      <c r="G228" s="157"/>
    </row>
    <row r="229" spans="3:7" ht="15">
      <c r="C229" s="151"/>
      <c r="F229" s="157"/>
      <c r="G229" s="157"/>
    </row>
    <row r="230" spans="3:7" ht="15">
      <c r="C230" s="151"/>
      <c r="F230" s="157"/>
      <c r="G230" s="157"/>
    </row>
    <row r="231" spans="3:7" ht="15">
      <c r="C231" s="151"/>
      <c r="F231" s="157"/>
      <c r="G231" s="157"/>
    </row>
    <row r="232" spans="3:7" ht="15">
      <c r="C232" s="151"/>
      <c r="F232" s="157"/>
      <c r="G232" s="157"/>
    </row>
    <row r="233" spans="6:7" ht="15">
      <c r="F233" s="157"/>
      <c r="G233" s="157"/>
    </row>
    <row r="234" spans="6:7" ht="15">
      <c r="F234" s="157"/>
      <c r="G234" s="157"/>
    </row>
    <row r="235" spans="6:7" ht="15">
      <c r="F235" s="157"/>
      <c r="G235" s="157"/>
    </row>
    <row r="236" spans="6:7" ht="15">
      <c r="F236" s="157"/>
      <c r="G236" s="157"/>
    </row>
    <row r="237" spans="6:7" ht="15">
      <c r="F237" s="157"/>
      <c r="G237" s="157"/>
    </row>
    <row r="238" spans="6:7" ht="15">
      <c r="F238" s="157"/>
      <c r="G238" s="157"/>
    </row>
    <row r="239" spans="6:7" ht="15">
      <c r="F239" s="157"/>
      <c r="G239" s="157"/>
    </row>
    <row r="240" spans="6:7" ht="15">
      <c r="F240" s="157"/>
      <c r="G240" s="157"/>
    </row>
    <row r="241" spans="6:7" ht="15">
      <c r="F241" s="157"/>
      <c r="G241" s="157"/>
    </row>
    <row r="242" spans="6:7" ht="15">
      <c r="F242" s="157"/>
      <c r="G242" s="157"/>
    </row>
    <row r="243" spans="6:7" ht="15">
      <c r="F243" s="157"/>
      <c r="G243" s="157"/>
    </row>
    <row r="244" spans="6:7" ht="15">
      <c r="F244" s="157"/>
      <c r="G244" s="157"/>
    </row>
    <row r="245" spans="6:7" ht="15">
      <c r="F245" s="157"/>
      <c r="G245" s="157"/>
    </row>
    <row r="246" spans="6:7" ht="15">
      <c r="F246" s="157"/>
      <c r="G246" s="157"/>
    </row>
    <row r="247" spans="6:7" ht="15">
      <c r="F247" s="157"/>
      <c r="G247" s="157"/>
    </row>
    <row r="248" spans="4:7" ht="15">
      <c r="D248" s="128"/>
      <c r="F248" s="157"/>
      <c r="G248" s="157"/>
    </row>
    <row r="249" spans="6:7" ht="15">
      <c r="F249" s="157"/>
      <c r="G249" s="157"/>
    </row>
    <row r="250" spans="6:7" ht="15">
      <c r="F250" s="157"/>
      <c r="G250" s="157"/>
    </row>
    <row r="251" spans="4:7" ht="15">
      <c r="D251" s="128"/>
      <c r="F251" s="157"/>
      <c r="G251" s="157"/>
    </row>
    <row r="252" spans="6:7" ht="15">
      <c r="F252" s="157"/>
      <c r="G252" s="157"/>
    </row>
    <row r="253" spans="6:7" ht="15">
      <c r="F253" s="157"/>
      <c r="G253" s="157"/>
    </row>
    <row r="254" spans="6:7" ht="15">
      <c r="F254" s="157"/>
      <c r="G254" s="157"/>
    </row>
    <row r="255" spans="6:7" ht="15">
      <c r="F255" s="157"/>
      <c r="G255" s="157"/>
    </row>
    <row r="256" spans="6:7" ht="15">
      <c r="F256" s="157"/>
      <c r="G256" s="157"/>
    </row>
    <row r="257" spans="6:7" ht="15">
      <c r="F257" s="157"/>
      <c r="G257" s="157"/>
    </row>
    <row r="258" spans="6:7" ht="15">
      <c r="F258" s="157"/>
      <c r="G258" s="157"/>
    </row>
    <row r="259" spans="6:7" ht="15">
      <c r="F259" s="157"/>
      <c r="G259" s="157"/>
    </row>
    <row r="260" spans="6:7" ht="15">
      <c r="F260" s="157"/>
      <c r="G260" s="157"/>
    </row>
    <row r="261" spans="6:7" ht="15">
      <c r="F261" s="157"/>
      <c r="G261" s="157"/>
    </row>
    <row r="262" spans="6:7" ht="15">
      <c r="F262" s="157"/>
      <c r="G262" s="157"/>
    </row>
    <row r="263" spans="6:7" ht="15">
      <c r="F263" s="157"/>
      <c r="G263" s="157"/>
    </row>
    <row r="264" spans="6:7" ht="15">
      <c r="F264" s="157"/>
      <c r="G264" s="157"/>
    </row>
    <row r="265" spans="6:7" ht="15">
      <c r="F265" s="157"/>
      <c r="G265" s="157"/>
    </row>
    <row r="266" spans="6:7" ht="15">
      <c r="F266" s="157"/>
      <c r="G266" s="157"/>
    </row>
    <row r="267" spans="6:7" ht="15">
      <c r="F267" s="157"/>
      <c r="G267" s="157"/>
    </row>
    <row r="268" spans="6:7" ht="15">
      <c r="F268" s="157"/>
      <c r="G268" s="157"/>
    </row>
    <row r="269" spans="6:7" ht="15">
      <c r="F269" s="157"/>
      <c r="G269" s="157"/>
    </row>
    <row r="270" spans="6:7" ht="15">
      <c r="F270" s="157"/>
      <c r="G270" s="157"/>
    </row>
    <row r="271" spans="6:7" ht="15">
      <c r="F271" s="157"/>
      <c r="G271" s="157"/>
    </row>
    <row r="272" spans="6:7" ht="15">
      <c r="F272" s="157"/>
      <c r="G272" s="157"/>
    </row>
    <row r="273" spans="6:7" ht="15">
      <c r="F273" s="157"/>
      <c r="G273" s="157"/>
    </row>
    <row r="274" spans="6:7" ht="15">
      <c r="F274" s="157"/>
      <c r="G274" s="157"/>
    </row>
    <row r="275" spans="6:7" ht="15">
      <c r="F275" s="157"/>
      <c r="G275" s="157"/>
    </row>
  </sheetData>
  <sheetProtection/>
  <mergeCells count="7">
    <mergeCell ref="C209:F209"/>
    <mergeCell ref="C1:G1"/>
    <mergeCell ref="C11:F11"/>
    <mergeCell ref="C34:F34"/>
    <mergeCell ref="C91:F91"/>
    <mergeCell ref="C112:F112"/>
    <mergeCell ref="C141:F141"/>
  </mergeCells>
  <printOptions/>
  <pageMargins left="0.7" right="0.7" top="0.75" bottom="0.75" header="0.3" footer="0.3"/>
  <pageSetup horizontalDpi="600" verticalDpi="600" orientation="portrait" paperSize="9" r:id="rId1"/>
  <headerFooter>
    <oddHeader>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529"/>
  <sheetViews>
    <sheetView view="pageBreakPreview" zoomScaleSheetLayoutView="100" workbookViewId="0" topLeftCell="A1">
      <selection activeCell="E212" sqref="E212"/>
    </sheetView>
  </sheetViews>
  <sheetFormatPr defaultColWidth="9.140625" defaultRowHeight="12.75"/>
  <cols>
    <col min="1" max="1" width="4.28125" style="40" customWidth="1"/>
    <col min="2" max="2" width="40.7109375" style="41" customWidth="1"/>
    <col min="3" max="3" width="5.7109375" style="65" customWidth="1"/>
    <col min="4" max="4" width="9.140625" style="76" customWidth="1"/>
    <col min="5" max="5" width="11.421875" style="62" customWidth="1"/>
    <col min="6" max="6" width="10.140625" style="62" customWidth="1"/>
    <col min="7" max="16384" width="9.140625" style="42" customWidth="1"/>
  </cols>
  <sheetData>
    <row r="2" spans="2:6" ht="12.75">
      <c r="B2" s="245" t="str">
        <f>REKAPITULACIJA!B7</f>
        <v>REKONSTRUKCIJA IN DOZIDAVA MRLIŠKE VEŽICE V DOBRAVLJAH</v>
      </c>
      <c r="C2" s="246"/>
      <c r="D2" s="246"/>
      <c r="E2" s="246"/>
      <c r="F2" s="246"/>
    </row>
    <row r="4" ht="12.75">
      <c r="B4" s="64" t="s">
        <v>169</v>
      </c>
    </row>
    <row r="5" ht="12.75">
      <c r="B5" s="64"/>
    </row>
    <row r="6" spans="3:6" ht="12.75">
      <c r="C6" s="74" t="s">
        <v>78</v>
      </c>
      <c r="D6" s="77" t="s">
        <v>172</v>
      </c>
      <c r="E6" s="82" t="s">
        <v>173</v>
      </c>
      <c r="F6" s="82" t="s">
        <v>174</v>
      </c>
    </row>
    <row r="7" spans="1:6" ht="12.75">
      <c r="A7" s="71">
        <v>1</v>
      </c>
      <c r="B7" s="72" t="s">
        <v>141</v>
      </c>
      <c r="C7" s="73"/>
      <c r="D7" s="78"/>
      <c r="E7" s="83"/>
      <c r="F7" s="83"/>
    </row>
    <row r="9" spans="1:6" ht="38.25">
      <c r="A9" s="40" t="s">
        <v>92</v>
      </c>
      <c r="B9" s="41" t="s">
        <v>170</v>
      </c>
      <c r="C9" s="227" t="s">
        <v>171</v>
      </c>
      <c r="D9" s="194">
        <v>2</v>
      </c>
      <c r="E9" s="228"/>
      <c r="F9" s="84">
        <f>D9*E9</f>
        <v>0</v>
      </c>
    </row>
    <row r="10" spans="3:5" ht="11.25" customHeight="1">
      <c r="C10" s="227"/>
      <c r="D10" s="194"/>
      <c r="E10" s="228"/>
    </row>
    <row r="11" spans="1:6" ht="63.75">
      <c r="A11" s="40" t="s">
        <v>95</v>
      </c>
      <c r="B11" s="41" t="s">
        <v>142</v>
      </c>
      <c r="C11" s="227" t="s">
        <v>103</v>
      </c>
      <c r="D11" s="194">
        <v>6</v>
      </c>
      <c r="E11" s="228"/>
      <c r="F11" s="84">
        <f>D11*E11</f>
        <v>0</v>
      </c>
    </row>
    <row r="12" spans="3:5" ht="12.75">
      <c r="C12" s="227"/>
      <c r="D12" s="194"/>
      <c r="E12" s="228"/>
    </row>
    <row r="13" spans="1:6" ht="12.75">
      <c r="A13" s="40" t="s">
        <v>96</v>
      </c>
      <c r="B13" s="41" t="s">
        <v>175</v>
      </c>
      <c r="C13" s="227" t="s">
        <v>103</v>
      </c>
      <c r="D13" s="194">
        <v>6</v>
      </c>
      <c r="E13" s="228"/>
      <c r="F13" s="84">
        <f>D13*E13</f>
        <v>0</v>
      </c>
    </row>
    <row r="14" spans="3:5" ht="12.75">
      <c r="C14" s="227"/>
      <c r="D14" s="194"/>
      <c r="E14" s="228"/>
    </row>
    <row r="15" spans="1:6" ht="51">
      <c r="A15" s="40" t="s">
        <v>104</v>
      </c>
      <c r="B15" s="43" t="s">
        <v>143</v>
      </c>
      <c r="C15" s="227" t="s">
        <v>103</v>
      </c>
      <c r="D15" s="194">
        <v>3</v>
      </c>
      <c r="E15" s="228"/>
      <c r="F15" s="84">
        <f>D15*E15</f>
        <v>0</v>
      </c>
    </row>
    <row r="16" spans="2:5" ht="12.75">
      <c r="B16" s="43"/>
      <c r="C16" s="227"/>
      <c r="D16" s="194"/>
      <c r="E16" s="228"/>
    </row>
    <row r="17" spans="1:6" ht="12.75">
      <c r="A17" s="40" t="s">
        <v>105</v>
      </c>
      <c r="B17" s="41" t="s">
        <v>175</v>
      </c>
      <c r="C17" s="227" t="s">
        <v>103</v>
      </c>
      <c r="D17" s="194">
        <v>3</v>
      </c>
      <c r="E17" s="228"/>
      <c r="F17" s="84">
        <f>D17*E17</f>
        <v>0</v>
      </c>
    </row>
    <row r="19" spans="1:6" ht="63.75">
      <c r="A19" s="40" t="s">
        <v>99</v>
      </c>
      <c r="B19" s="229" t="s">
        <v>176</v>
      </c>
      <c r="C19" s="227" t="s">
        <v>103</v>
      </c>
      <c r="D19" s="194">
        <v>12</v>
      </c>
      <c r="E19" s="228"/>
      <c r="F19" s="84">
        <f>D19*E19</f>
        <v>0</v>
      </c>
    </row>
    <row r="20" spans="2:5" ht="12.75">
      <c r="B20" s="229"/>
      <c r="C20" s="227"/>
      <c r="D20" s="194"/>
      <c r="E20" s="228"/>
    </row>
    <row r="21" spans="1:6" ht="12.75">
      <c r="A21" s="40" t="s">
        <v>106</v>
      </c>
      <c r="B21" s="229" t="s">
        <v>177</v>
      </c>
      <c r="C21" s="227" t="s">
        <v>103</v>
      </c>
      <c r="D21" s="194">
        <v>6</v>
      </c>
      <c r="E21" s="228"/>
      <c r="F21" s="84">
        <f>D21*E21</f>
        <v>0</v>
      </c>
    </row>
    <row r="22" spans="2:5" ht="15" customHeight="1">
      <c r="B22" s="229"/>
      <c r="C22" s="227"/>
      <c r="D22" s="194"/>
      <c r="E22" s="228"/>
    </row>
    <row r="23" spans="1:6" ht="25.5">
      <c r="A23" s="40" t="s">
        <v>107</v>
      </c>
      <c r="B23" s="229" t="s">
        <v>178</v>
      </c>
      <c r="C23" s="227" t="s">
        <v>93</v>
      </c>
      <c r="D23" s="194">
        <v>2</v>
      </c>
      <c r="E23" s="228"/>
      <c r="F23" s="84">
        <f>D23*E23</f>
        <v>0</v>
      </c>
    </row>
    <row r="24" spans="2:5" ht="12.75">
      <c r="B24" s="229"/>
      <c r="C24" s="227"/>
      <c r="D24" s="194"/>
      <c r="E24" s="228"/>
    </row>
    <row r="25" spans="1:6" ht="12.75">
      <c r="A25" s="40" t="s">
        <v>108</v>
      </c>
      <c r="B25" s="229" t="s">
        <v>175</v>
      </c>
      <c r="C25" s="227" t="s">
        <v>93</v>
      </c>
      <c r="D25" s="194">
        <v>2</v>
      </c>
      <c r="E25" s="228"/>
      <c r="F25" s="84">
        <f>D25*E25</f>
        <v>0</v>
      </c>
    </row>
    <row r="26" spans="2:5" ht="12.75">
      <c r="B26" s="229"/>
      <c r="C26" s="227"/>
      <c r="D26" s="194"/>
      <c r="E26" s="228"/>
    </row>
    <row r="27" spans="1:6" ht="25.5">
      <c r="A27" s="40" t="s">
        <v>109</v>
      </c>
      <c r="B27" s="229" t="s">
        <v>179</v>
      </c>
      <c r="C27" s="227" t="s">
        <v>138</v>
      </c>
      <c r="D27" s="194">
        <v>1</v>
      </c>
      <c r="E27" s="228"/>
      <c r="F27" s="84">
        <f>D27*E27</f>
        <v>0</v>
      </c>
    </row>
    <row r="29" spans="1:6" ht="51">
      <c r="A29" s="40" t="s">
        <v>110</v>
      </c>
      <c r="B29" s="41" t="s">
        <v>144</v>
      </c>
      <c r="C29" s="227" t="s">
        <v>138</v>
      </c>
      <c r="D29" s="194">
        <v>1</v>
      </c>
      <c r="E29" s="228"/>
      <c r="F29" s="84">
        <f>D29*E29</f>
        <v>0</v>
      </c>
    </row>
    <row r="30" spans="3:5" ht="12.75">
      <c r="C30" s="227"/>
      <c r="D30" s="194"/>
      <c r="E30" s="228"/>
    </row>
    <row r="31" spans="2:5" ht="12.75">
      <c r="B31" s="41" t="s">
        <v>145</v>
      </c>
      <c r="C31" s="227"/>
      <c r="D31" s="194"/>
      <c r="E31" s="228"/>
    </row>
    <row r="32" spans="3:5" ht="12.75">
      <c r="C32" s="227"/>
      <c r="D32" s="194"/>
      <c r="E32" s="228"/>
    </row>
    <row r="33" spans="1:6" ht="51">
      <c r="A33" s="40" t="s">
        <v>111</v>
      </c>
      <c r="B33" s="41" t="s">
        <v>180</v>
      </c>
      <c r="C33" s="227" t="s">
        <v>103</v>
      </c>
      <c r="D33" s="194">
        <v>6</v>
      </c>
      <c r="E33" s="228"/>
      <c r="F33" s="84">
        <f>D33*E33</f>
        <v>0</v>
      </c>
    </row>
    <row r="34" spans="3:5" ht="12.75">
      <c r="C34" s="227"/>
      <c r="D34" s="194"/>
      <c r="E34" s="228"/>
    </row>
    <row r="35" spans="1:6" ht="12.75">
      <c r="A35" s="40" t="s">
        <v>112</v>
      </c>
      <c r="B35" s="41" t="s">
        <v>181</v>
      </c>
      <c r="C35" s="227" t="s">
        <v>103</v>
      </c>
      <c r="D35" s="194">
        <v>12</v>
      </c>
      <c r="E35" s="230"/>
      <c r="F35" s="84">
        <f>D35*E35</f>
        <v>0</v>
      </c>
    </row>
    <row r="36" spans="3:5" ht="12.75">
      <c r="C36" s="227"/>
      <c r="D36" s="194"/>
      <c r="E36" s="228"/>
    </row>
    <row r="37" spans="1:6" ht="12.75">
      <c r="A37" s="40" t="s">
        <v>113</v>
      </c>
      <c r="B37" s="41" t="s">
        <v>182</v>
      </c>
      <c r="C37" s="227" t="s">
        <v>103</v>
      </c>
      <c r="D37" s="194">
        <v>1</v>
      </c>
      <c r="E37" s="228"/>
      <c r="F37" s="84">
        <f>D37*E37</f>
        <v>0</v>
      </c>
    </row>
    <row r="38" spans="3:5" ht="12.75">
      <c r="C38" s="227"/>
      <c r="D38" s="194"/>
      <c r="E38" s="228"/>
    </row>
    <row r="39" spans="1:6" ht="12.75">
      <c r="A39" s="40" t="s">
        <v>114</v>
      </c>
      <c r="B39" s="41" t="s">
        <v>183</v>
      </c>
      <c r="C39" s="227" t="s">
        <v>103</v>
      </c>
      <c r="D39" s="194">
        <v>3</v>
      </c>
      <c r="E39" s="228"/>
      <c r="F39" s="84">
        <f>D39*E39</f>
        <v>0</v>
      </c>
    </row>
    <row r="41" spans="1:6" ht="25.5">
      <c r="A41" s="40" t="s">
        <v>115</v>
      </c>
      <c r="B41" s="41" t="s">
        <v>184</v>
      </c>
      <c r="C41" s="65" t="s">
        <v>93</v>
      </c>
      <c r="D41" s="76">
        <v>3</v>
      </c>
      <c r="E41" s="228"/>
      <c r="F41" s="84">
        <f>D41*E41</f>
        <v>0</v>
      </c>
    </row>
    <row r="42" ht="12.75">
      <c r="E42" s="228"/>
    </row>
    <row r="43" spans="1:6" ht="12.75">
      <c r="A43" s="40" t="s">
        <v>116</v>
      </c>
      <c r="B43" s="41" t="s">
        <v>185</v>
      </c>
      <c r="C43" s="65" t="s">
        <v>93</v>
      </c>
      <c r="D43" s="76">
        <v>2</v>
      </c>
      <c r="E43" s="228"/>
      <c r="F43" s="84">
        <f>D43*E43</f>
        <v>0</v>
      </c>
    </row>
    <row r="44" ht="14.25" customHeight="1">
      <c r="E44" s="228"/>
    </row>
    <row r="45" spans="1:6" ht="25.5">
      <c r="A45" s="40" t="s">
        <v>117</v>
      </c>
      <c r="B45" s="41" t="s">
        <v>186</v>
      </c>
      <c r="C45" s="65" t="s">
        <v>93</v>
      </c>
      <c r="D45" s="76">
        <v>8</v>
      </c>
      <c r="E45" s="230"/>
      <c r="F45" s="84">
        <f>D45*E45</f>
        <v>0</v>
      </c>
    </row>
    <row r="46" spans="5:6" ht="12.75">
      <c r="E46" s="230"/>
      <c r="F46" s="84"/>
    </row>
    <row r="47" spans="1:6" ht="12.75">
      <c r="A47" s="40" t="s">
        <v>118</v>
      </c>
      <c r="B47" s="41" t="s">
        <v>187</v>
      </c>
      <c r="C47" s="65" t="s">
        <v>93</v>
      </c>
      <c r="D47" s="76">
        <v>4</v>
      </c>
      <c r="E47" s="230"/>
      <c r="F47" s="84">
        <f>D47*E47</f>
        <v>0</v>
      </c>
    </row>
    <row r="48" ht="12.75">
      <c r="E48" s="228"/>
    </row>
    <row r="49" spans="1:6" ht="12.75">
      <c r="A49" s="40" t="s">
        <v>119</v>
      </c>
      <c r="B49" s="41" t="s">
        <v>188</v>
      </c>
      <c r="C49" s="65" t="s">
        <v>93</v>
      </c>
      <c r="D49" s="76">
        <v>2</v>
      </c>
      <c r="E49" s="228"/>
      <c r="F49" s="84">
        <f>D49*E49</f>
        <v>0</v>
      </c>
    </row>
    <row r="50" ht="12.75">
      <c r="E50" s="228"/>
    </row>
    <row r="51" spans="1:6" ht="12.75">
      <c r="A51" s="40" t="s">
        <v>120</v>
      </c>
      <c r="B51" s="41" t="s">
        <v>189</v>
      </c>
      <c r="C51" s="65" t="s">
        <v>93</v>
      </c>
      <c r="D51" s="76">
        <v>2</v>
      </c>
      <c r="E51" s="228"/>
      <c r="F51" s="84">
        <f>D51*E51</f>
        <v>0</v>
      </c>
    </row>
    <row r="52" ht="12.75">
      <c r="E52" s="228"/>
    </row>
    <row r="53" spans="1:6" ht="25.5">
      <c r="A53" s="40" t="s">
        <v>121</v>
      </c>
      <c r="B53" s="41" t="s">
        <v>190</v>
      </c>
      <c r="C53" s="65" t="s">
        <v>93</v>
      </c>
      <c r="D53" s="76">
        <v>2</v>
      </c>
      <c r="E53" s="228"/>
      <c r="F53" s="84">
        <f>D53*E53</f>
        <v>0</v>
      </c>
    </row>
    <row r="54" ht="12.75">
      <c r="E54" s="228"/>
    </row>
    <row r="55" spans="1:6" ht="12.75">
      <c r="A55" s="40" t="s">
        <v>122</v>
      </c>
      <c r="B55" s="41" t="s">
        <v>191</v>
      </c>
      <c r="C55" s="65" t="s">
        <v>93</v>
      </c>
      <c r="D55" s="76">
        <v>2</v>
      </c>
      <c r="E55" s="228"/>
      <c r="F55" s="84">
        <f>D55*E55</f>
        <v>0</v>
      </c>
    </row>
    <row r="56" ht="12.75">
      <c r="E56" s="228"/>
    </row>
    <row r="57" spans="1:6" ht="25.5">
      <c r="A57" s="40" t="s">
        <v>123</v>
      </c>
      <c r="B57" s="41" t="s">
        <v>192</v>
      </c>
      <c r="C57" s="65" t="s">
        <v>93</v>
      </c>
      <c r="D57" s="76">
        <v>1</v>
      </c>
      <c r="E57" s="228"/>
      <c r="F57" s="84">
        <f>D57*E57</f>
        <v>0</v>
      </c>
    </row>
    <row r="58" ht="12.75">
      <c r="E58" s="228"/>
    </row>
    <row r="59" spans="1:6" ht="38.25">
      <c r="A59" s="40" t="s">
        <v>125</v>
      </c>
      <c r="B59" s="41" t="s">
        <v>193</v>
      </c>
      <c r="C59" s="65" t="s">
        <v>93</v>
      </c>
      <c r="D59" s="76">
        <v>1</v>
      </c>
      <c r="E59" s="228"/>
      <c r="F59" s="84">
        <f>D59*E59</f>
        <v>0</v>
      </c>
    </row>
    <row r="60" ht="12.75">
      <c r="A60" s="44"/>
    </row>
    <row r="61" spans="1:6" ht="38.25">
      <c r="A61" s="40" t="s">
        <v>391</v>
      </c>
      <c r="B61" s="229" t="s">
        <v>194</v>
      </c>
      <c r="C61" s="227" t="s">
        <v>93</v>
      </c>
      <c r="D61" s="194">
        <v>2</v>
      </c>
      <c r="E61" s="228"/>
      <c r="F61" s="84">
        <f>D61*E61</f>
        <v>0</v>
      </c>
    </row>
    <row r="62" spans="2:5" ht="12.75">
      <c r="B62" s="229"/>
      <c r="C62" s="227"/>
      <c r="D62" s="194"/>
      <c r="E62" s="228"/>
    </row>
    <row r="63" spans="1:6" ht="38.25">
      <c r="A63" s="40" t="s">
        <v>392</v>
      </c>
      <c r="B63" s="229" t="s">
        <v>146</v>
      </c>
      <c r="C63" s="227" t="s">
        <v>93</v>
      </c>
      <c r="D63" s="194">
        <v>4</v>
      </c>
      <c r="E63" s="228"/>
      <c r="F63" s="84">
        <f>D63*E63</f>
        <v>0</v>
      </c>
    </row>
    <row r="64" spans="2:5" ht="12.75">
      <c r="B64" s="229"/>
      <c r="C64" s="227"/>
      <c r="D64" s="194"/>
      <c r="E64" s="228"/>
    </row>
    <row r="65" spans="2:5" ht="25.5">
      <c r="B65" s="229" t="s">
        <v>147</v>
      </c>
      <c r="C65" s="227"/>
      <c r="D65" s="194"/>
      <c r="E65" s="228"/>
    </row>
    <row r="66" spans="2:5" ht="12.75">
      <c r="B66" s="229"/>
      <c r="C66" s="227"/>
      <c r="D66" s="194"/>
      <c r="E66" s="228"/>
    </row>
    <row r="67" spans="1:6" ht="25.5">
      <c r="A67" s="40" t="s">
        <v>393</v>
      </c>
      <c r="B67" s="229" t="s">
        <v>386</v>
      </c>
      <c r="C67" s="227" t="s">
        <v>93</v>
      </c>
      <c r="D67" s="194">
        <v>2</v>
      </c>
      <c r="E67" s="230"/>
      <c r="F67" s="84">
        <f>D67*E67</f>
        <v>0</v>
      </c>
    </row>
    <row r="68" spans="2:5" ht="12.75">
      <c r="B68" s="229"/>
      <c r="C68" s="227"/>
      <c r="D68" s="194"/>
      <c r="E68" s="228"/>
    </row>
    <row r="69" spans="1:6" ht="51">
      <c r="A69" s="40" t="s">
        <v>394</v>
      </c>
      <c r="B69" s="229" t="s">
        <v>195</v>
      </c>
      <c r="C69" s="227" t="s">
        <v>93</v>
      </c>
      <c r="D69" s="194">
        <v>2</v>
      </c>
      <c r="E69" s="230"/>
      <c r="F69" s="84">
        <f>D69*E69</f>
        <v>0</v>
      </c>
    </row>
    <row r="70" spans="2:5" ht="12.75">
      <c r="B70" s="229"/>
      <c r="C70" s="227"/>
      <c r="D70" s="194"/>
      <c r="E70" s="228"/>
    </row>
    <row r="71" spans="1:6" ht="12.75">
      <c r="A71" s="45"/>
      <c r="B71" s="231" t="s">
        <v>148</v>
      </c>
      <c r="C71" s="227"/>
      <c r="D71" s="194"/>
      <c r="E71" s="228"/>
      <c r="F71" s="84"/>
    </row>
    <row r="72" spans="1:5" ht="12.75">
      <c r="A72" s="45"/>
      <c r="B72" s="231"/>
      <c r="C72" s="227"/>
      <c r="D72" s="194"/>
      <c r="E72" s="228"/>
    </row>
    <row r="73" spans="1:6" ht="63.75">
      <c r="A73" s="40" t="s">
        <v>395</v>
      </c>
      <c r="B73" s="229" t="s">
        <v>196</v>
      </c>
      <c r="C73" s="227" t="s">
        <v>93</v>
      </c>
      <c r="D73" s="194">
        <v>2</v>
      </c>
      <c r="E73" s="230"/>
      <c r="F73" s="84">
        <f>D73*E73</f>
        <v>0</v>
      </c>
    </row>
    <row r="75" spans="1:6" ht="38.25">
      <c r="A75" s="40" t="s">
        <v>396</v>
      </c>
      <c r="B75" s="229" t="s">
        <v>197</v>
      </c>
      <c r="C75" s="227" t="s">
        <v>93</v>
      </c>
      <c r="D75" s="194">
        <v>1</v>
      </c>
      <c r="E75" s="228"/>
      <c r="F75" s="84">
        <f>D75*E75</f>
        <v>0</v>
      </c>
    </row>
    <row r="77" spans="1:2" ht="25.5">
      <c r="A77" s="40" t="s">
        <v>397</v>
      </c>
      <c r="B77" s="41" t="s">
        <v>149</v>
      </c>
    </row>
    <row r="79" spans="1:6" ht="38.25">
      <c r="A79" s="40" t="s">
        <v>398</v>
      </c>
      <c r="B79" s="41" t="s">
        <v>150</v>
      </c>
      <c r="C79" s="65" t="s">
        <v>93</v>
      </c>
      <c r="D79" s="76">
        <v>1</v>
      </c>
      <c r="F79" s="84">
        <f>D79*E79</f>
        <v>0</v>
      </c>
    </row>
    <row r="81" spans="1:6" ht="38.25">
      <c r="A81" s="40" t="s">
        <v>399</v>
      </c>
      <c r="B81" s="229" t="s">
        <v>198</v>
      </c>
      <c r="C81" s="227" t="s">
        <v>93</v>
      </c>
      <c r="D81" s="194">
        <v>1</v>
      </c>
      <c r="E81" s="228"/>
      <c r="F81" s="84">
        <f>D81*E81</f>
        <v>0</v>
      </c>
    </row>
    <row r="82" spans="2:5" ht="12.75">
      <c r="B82" s="229"/>
      <c r="C82" s="227"/>
      <c r="D82" s="194"/>
      <c r="E82" s="228"/>
    </row>
    <row r="83" spans="1:5" ht="12.75">
      <c r="A83" s="40" t="s">
        <v>400</v>
      </c>
      <c r="B83" s="229" t="s">
        <v>151</v>
      </c>
      <c r="C83" s="227"/>
      <c r="D83" s="194"/>
      <c r="E83" s="228"/>
    </row>
    <row r="84" spans="2:5" ht="12.75">
      <c r="B84" s="229"/>
      <c r="C84" s="227"/>
      <c r="D84" s="194"/>
      <c r="E84" s="228"/>
    </row>
    <row r="85" spans="1:6" ht="51">
      <c r="A85" s="40" t="s">
        <v>401</v>
      </c>
      <c r="B85" s="229" t="s">
        <v>199</v>
      </c>
      <c r="C85" s="227" t="s">
        <v>93</v>
      </c>
      <c r="D85" s="194">
        <v>1</v>
      </c>
      <c r="E85" s="228"/>
      <c r="F85" s="84">
        <f>D85*E85</f>
        <v>0</v>
      </c>
    </row>
    <row r="86" spans="2:5" ht="12.75">
      <c r="B86" s="229"/>
      <c r="C86" s="227"/>
      <c r="D86" s="194"/>
      <c r="E86" s="228"/>
    </row>
    <row r="87" spans="1:6" ht="51">
      <c r="A87" s="40" t="s">
        <v>402</v>
      </c>
      <c r="B87" s="229" t="s">
        <v>200</v>
      </c>
      <c r="C87" s="227" t="s">
        <v>93</v>
      </c>
      <c r="D87" s="194">
        <v>1</v>
      </c>
      <c r="E87" s="228"/>
      <c r="F87" s="84">
        <f>D87*E87</f>
        <v>0</v>
      </c>
    </row>
    <row r="88" spans="2:5" ht="12.75">
      <c r="B88" s="229"/>
      <c r="C88" s="227"/>
      <c r="D88" s="194"/>
      <c r="E88" s="228"/>
    </row>
    <row r="89" spans="1:6" ht="38.25">
      <c r="A89" s="40" t="s">
        <v>403</v>
      </c>
      <c r="B89" s="231" t="s">
        <v>201</v>
      </c>
      <c r="C89" s="227" t="s">
        <v>93</v>
      </c>
      <c r="D89" s="194">
        <v>2</v>
      </c>
      <c r="E89" s="228"/>
      <c r="F89" s="84">
        <f>D89*E89</f>
        <v>0</v>
      </c>
    </row>
    <row r="90" spans="2:5" ht="12.75">
      <c r="B90" s="229"/>
      <c r="C90" s="227"/>
      <c r="D90" s="194"/>
      <c r="E90" s="228"/>
    </row>
    <row r="91" spans="1:6" ht="38.25">
      <c r="A91" s="40" t="s">
        <v>404</v>
      </c>
      <c r="B91" s="229" t="s">
        <v>202</v>
      </c>
      <c r="C91" s="227" t="s">
        <v>93</v>
      </c>
      <c r="D91" s="194">
        <v>2</v>
      </c>
      <c r="E91" s="228"/>
      <c r="F91" s="84">
        <f>D91*E91</f>
        <v>0</v>
      </c>
    </row>
    <row r="92" spans="2:5" ht="12.75">
      <c r="B92" s="229"/>
      <c r="C92" s="227"/>
      <c r="D92" s="194"/>
      <c r="E92" s="228"/>
    </row>
    <row r="93" spans="1:6" ht="38.25">
      <c r="A93" s="40" t="s">
        <v>405</v>
      </c>
      <c r="B93" s="229" t="s">
        <v>152</v>
      </c>
      <c r="C93" s="227" t="s">
        <v>93</v>
      </c>
      <c r="D93" s="194">
        <v>2</v>
      </c>
      <c r="E93" s="228"/>
      <c r="F93" s="84">
        <f>D93*E93</f>
        <v>0</v>
      </c>
    </row>
    <row r="95" spans="1:6" ht="38.25">
      <c r="A95" s="40" t="s">
        <v>406</v>
      </c>
      <c r="B95" s="229" t="s">
        <v>203</v>
      </c>
      <c r="C95" s="227" t="s">
        <v>93</v>
      </c>
      <c r="D95" s="194">
        <v>2</v>
      </c>
      <c r="E95" s="228"/>
      <c r="F95" s="84">
        <f>D95*E95</f>
        <v>0</v>
      </c>
    </row>
    <row r="96" spans="2:5" ht="12.75">
      <c r="B96" s="229"/>
      <c r="C96" s="227"/>
      <c r="D96" s="194"/>
      <c r="E96" s="228"/>
    </row>
    <row r="97" spans="1:6" ht="38.25">
      <c r="A97" s="40" t="s">
        <v>407</v>
      </c>
      <c r="B97" s="229" t="s">
        <v>204</v>
      </c>
      <c r="C97" s="227" t="s">
        <v>93</v>
      </c>
      <c r="D97" s="194">
        <v>1</v>
      </c>
      <c r="E97" s="228"/>
      <c r="F97" s="84">
        <f>D97*E97</f>
        <v>0</v>
      </c>
    </row>
    <row r="98" spans="2:5" ht="12.75">
      <c r="B98" s="229"/>
      <c r="C98" s="227"/>
      <c r="D98" s="194"/>
      <c r="E98" s="228"/>
    </row>
    <row r="99" spans="1:6" ht="38.25">
      <c r="A99" s="40" t="s">
        <v>408</v>
      </c>
      <c r="B99" s="229" t="s">
        <v>205</v>
      </c>
      <c r="C99" s="227" t="s">
        <v>93</v>
      </c>
      <c r="D99" s="194">
        <v>2</v>
      </c>
      <c r="E99" s="228"/>
      <c r="F99" s="84">
        <f>D99*E99</f>
        <v>0</v>
      </c>
    </row>
    <row r="100" spans="2:5" ht="12.75">
      <c r="B100" s="229"/>
      <c r="C100" s="227"/>
      <c r="D100" s="194"/>
      <c r="E100" s="228"/>
    </row>
    <row r="101" spans="1:6" ht="25.5">
      <c r="A101" s="40" t="s">
        <v>409</v>
      </c>
      <c r="B101" s="229" t="s">
        <v>153</v>
      </c>
      <c r="C101" s="227" t="s">
        <v>101</v>
      </c>
      <c r="D101" s="194">
        <v>5</v>
      </c>
      <c r="E101" s="228">
        <f>SUM(F13:F100)</f>
        <v>0</v>
      </c>
      <c r="F101" s="84">
        <f>(D101/100)*E101</f>
        <v>0</v>
      </c>
    </row>
    <row r="102" spans="2:5" ht="12" customHeight="1">
      <c r="B102" s="229"/>
      <c r="C102" s="227"/>
      <c r="D102" s="194"/>
      <c r="E102" s="228"/>
    </row>
    <row r="103" spans="1:6" ht="26.25" thickBot="1">
      <c r="A103" s="40" t="s">
        <v>410</v>
      </c>
      <c r="B103" s="229" t="s">
        <v>157</v>
      </c>
      <c r="C103" s="227" t="s">
        <v>138</v>
      </c>
      <c r="D103" s="194">
        <v>1</v>
      </c>
      <c r="E103" s="228"/>
      <c r="F103" s="62">
        <f>D103*E103</f>
        <v>0</v>
      </c>
    </row>
    <row r="104" spans="1:6" ht="13.5" thickTop="1">
      <c r="A104" s="46"/>
      <c r="B104" s="47" t="s">
        <v>154</v>
      </c>
      <c r="C104" s="66"/>
      <c r="D104" s="79"/>
      <c r="E104" s="85"/>
      <c r="F104" s="91">
        <f>SUM(F9:F103)</f>
        <v>0</v>
      </c>
    </row>
    <row r="105" spans="1:6" ht="12.75">
      <c r="A105" s="48"/>
      <c r="B105" s="49"/>
      <c r="C105" s="67"/>
      <c r="D105" s="80"/>
      <c r="E105" s="86"/>
      <c r="F105" s="86"/>
    </row>
    <row r="106" spans="1:6" ht="12.75">
      <c r="A106" s="48"/>
      <c r="B106" s="49"/>
      <c r="C106" s="67"/>
      <c r="D106" s="80"/>
      <c r="E106" s="86"/>
      <c r="F106" s="86"/>
    </row>
    <row r="107" spans="1:6" ht="12.75">
      <c r="A107" s="71">
        <v>2</v>
      </c>
      <c r="B107" s="90" t="s">
        <v>155</v>
      </c>
      <c r="C107" s="73"/>
      <c r="D107" s="78"/>
      <c r="E107" s="83"/>
      <c r="F107" s="83"/>
    </row>
    <row r="109" spans="1:2" ht="178.5">
      <c r="A109" s="40" t="s">
        <v>92</v>
      </c>
      <c r="B109" s="50" t="s">
        <v>387</v>
      </c>
    </row>
    <row r="110" spans="2:6" ht="12.75">
      <c r="B110" s="41" t="s">
        <v>156</v>
      </c>
      <c r="C110" s="65" t="s">
        <v>93</v>
      </c>
      <c r="D110" s="76">
        <v>1</v>
      </c>
      <c r="E110" s="228"/>
      <c r="F110" s="84">
        <f>D110*E110</f>
        <v>0</v>
      </c>
    </row>
    <row r="112" spans="1:6" ht="63.75">
      <c r="A112" s="40" t="s">
        <v>95</v>
      </c>
      <c r="B112" s="41" t="s">
        <v>206</v>
      </c>
      <c r="C112" s="65" t="s">
        <v>103</v>
      </c>
      <c r="D112" s="76">
        <v>12</v>
      </c>
      <c r="E112" s="228"/>
      <c r="F112" s="84">
        <f>D112*E112</f>
        <v>0</v>
      </c>
    </row>
    <row r="113" ht="12.75">
      <c r="E113" s="228"/>
    </row>
    <row r="114" spans="1:6" ht="63.75">
      <c r="A114" s="51" t="s">
        <v>96</v>
      </c>
      <c r="B114" s="229" t="s">
        <v>388</v>
      </c>
      <c r="C114" s="227" t="s">
        <v>93</v>
      </c>
      <c r="D114" s="76">
        <v>2</v>
      </c>
      <c r="E114" s="228"/>
      <c r="F114" s="84">
        <f>D114*E114</f>
        <v>0</v>
      </c>
    </row>
    <row r="115" spans="2:5" ht="12.75">
      <c r="B115" s="229"/>
      <c r="C115" s="227"/>
      <c r="E115" s="228"/>
    </row>
    <row r="116" spans="1:6" ht="63.75">
      <c r="A116" s="40" t="s">
        <v>104</v>
      </c>
      <c r="B116" s="231" t="s">
        <v>389</v>
      </c>
      <c r="C116" s="227" t="s">
        <v>93</v>
      </c>
      <c r="D116" s="76">
        <v>1</v>
      </c>
      <c r="E116" s="228"/>
      <c r="F116" s="84">
        <f>D116*E116</f>
        <v>0</v>
      </c>
    </row>
    <row r="117" spans="2:6" ht="12.75">
      <c r="B117" s="231"/>
      <c r="C117" s="227"/>
      <c r="E117" s="228"/>
      <c r="F117" s="84"/>
    </row>
    <row r="118" spans="1:6" ht="25.5">
      <c r="A118" s="40" t="s">
        <v>105</v>
      </c>
      <c r="B118" s="229" t="s">
        <v>153</v>
      </c>
      <c r="C118" s="227" t="s">
        <v>101</v>
      </c>
      <c r="D118" s="76">
        <v>5</v>
      </c>
      <c r="E118" s="228">
        <f>SUM(F110:F116)/100</f>
        <v>0</v>
      </c>
      <c r="F118" s="84">
        <f>D118*E118</f>
        <v>0</v>
      </c>
    </row>
    <row r="119" spans="2:5" ht="12.75">
      <c r="B119" s="229"/>
      <c r="C119" s="227"/>
      <c r="E119" s="228"/>
    </row>
    <row r="120" spans="1:6" ht="26.25" thickBot="1">
      <c r="A120" s="40" t="s">
        <v>99</v>
      </c>
      <c r="B120" s="229" t="s">
        <v>157</v>
      </c>
      <c r="C120" s="227" t="s">
        <v>138</v>
      </c>
      <c r="D120" s="76">
        <v>1</v>
      </c>
      <c r="E120" s="228"/>
      <c r="F120" s="84">
        <f>D120*E120</f>
        <v>0</v>
      </c>
    </row>
    <row r="121" spans="1:6" ht="13.5" thickTop="1">
      <c r="A121" s="46"/>
      <c r="B121" s="47" t="s">
        <v>154</v>
      </c>
      <c r="C121" s="66"/>
      <c r="D121" s="79"/>
      <c r="E121" s="85"/>
      <c r="F121" s="91">
        <f>SUM(F109:F120)</f>
        <v>0</v>
      </c>
    </row>
    <row r="122" spans="1:6" ht="12.75">
      <c r="A122" s="48"/>
      <c r="B122" s="49"/>
      <c r="C122" s="67"/>
      <c r="D122" s="80"/>
      <c r="E122" s="86"/>
      <c r="F122" s="96"/>
    </row>
    <row r="123" spans="1:6" ht="12.75">
      <c r="A123" s="48"/>
      <c r="B123" s="49"/>
      <c r="C123" s="67"/>
      <c r="D123" s="80"/>
      <c r="E123" s="86"/>
      <c r="F123" s="86"/>
    </row>
    <row r="124" spans="1:6" ht="12.75">
      <c r="A124" s="71">
        <v>3</v>
      </c>
      <c r="B124" s="90" t="s">
        <v>158</v>
      </c>
      <c r="C124" s="73"/>
      <c r="D124" s="78"/>
      <c r="E124" s="83"/>
      <c r="F124" s="83"/>
    </row>
    <row r="126" ht="12.75">
      <c r="B126" s="41" t="s">
        <v>159</v>
      </c>
    </row>
    <row r="128" spans="1:6" ht="63.75">
      <c r="A128" s="40" t="s">
        <v>92</v>
      </c>
      <c r="B128" s="229" t="s">
        <v>390</v>
      </c>
      <c r="C128" s="227" t="s">
        <v>93</v>
      </c>
      <c r="D128" s="194">
        <v>1</v>
      </c>
      <c r="E128" s="228"/>
      <c r="F128" s="230">
        <f>D128*E128</f>
        <v>0</v>
      </c>
    </row>
    <row r="129" spans="2:6" ht="12.75">
      <c r="B129" s="229"/>
      <c r="C129" s="227"/>
      <c r="D129" s="194"/>
      <c r="E129" s="228"/>
      <c r="F129" s="228"/>
    </row>
    <row r="130" spans="1:6" ht="63.75">
      <c r="A130" s="40" t="s">
        <v>95</v>
      </c>
      <c r="B130" s="229" t="s">
        <v>207</v>
      </c>
      <c r="C130" s="227" t="s">
        <v>93</v>
      </c>
      <c r="D130" s="194">
        <v>2</v>
      </c>
      <c r="E130" s="228"/>
      <c r="F130" s="230">
        <f>D130*E130</f>
        <v>0</v>
      </c>
    </row>
    <row r="131" spans="2:6" ht="12.75">
      <c r="B131" s="229"/>
      <c r="C131" s="227"/>
      <c r="D131" s="194"/>
      <c r="E131" s="228"/>
      <c r="F131" s="228"/>
    </row>
    <row r="132" spans="1:6" ht="51">
      <c r="A132" s="40" t="s">
        <v>96</v>
      </c>
      <c r="B132" s="229" t="s">
        <v>208</v>
      </c>
      <c r="C132" s="227" t="s">
        <v>103</v>
      </c>
      <c r="D132" s="194">
        <v>6</v>
      </c>
      <c r="E132" s="228"/>
      <c r="F132" s="230">
        <f>D132*E132</f>
        <v>0</v>
      </c>
    </row>
    <row r="133" spans="2:6" ht="12.75">
      <c r="B133" s="229"/>
      <c r="C133" s="227"/>
      <c r="D133" s="194"/>
      <c r="E133" s="228"/>
      <c r="F133" s="228"/>
    </row>
    <row r="134" spans="1:6" ht="12.75">
      <c r="A134" s="40" t="s">
        <v>104</v>
      </c>
      <c r="B134" s="229" t="s">
        <v>209</v>
      </c>
      <c r="C134" s="227" t="s">
        <v>103</v>
      </c>
      <c r="D134" s="194">
        <v>1</v>
      </c>
      <c r="E134" s="228"/>
      <c r="F134" s="230">
        <f>D134*E134</f>
        <v>0</v>
      </c>
    </row>
    <row r="135" spans="2:6" ht="12.75">
      <c r="B135" s="229"/>
      <c r="C135" s="227"/>
      <c r="D135" s="194"/>
      <c r="E135" s="228"/>
      <c r="F135" s="228"/>
    </row>
    <row r="136" spans="1:6" ht="12.75">
      <c r="A136" s="40" t="s">
        <v>105</v>
      </c>
      <c r="B136" s="229" t="s">
        <v>210</v>
      </c>
      <c r="C136" s="227" t="s">
        <v>103</v>
      </c>
      <c r="D136" s="194">
        <v>1</v>
      </c>
      <c r="E136" s="228"/>
      <c r="F136" s="230">
        <f>D136*E136</f>
        <v>0</v>
      </c>
    </row>
    <row r="137" spans="2:6" ht="12.75">
      <c r="B137" s="229"/>
      <c r="C137" s="227"/>
      <c r="D137" s="194"/>
      <c r="E137" s="228"/>
      <c r="F137" s="228"/>
    </row>
    <row r="138" spans="1:6" ht="51">
      <c r="A138" s="40" t="s">
        <v>99</v>
      </c>
      <c r="B138" s="229" t="s">
        <v>211</v>
      </c>
      <c r="C138" s="227" t="s">
        <v>93</v>
      </c>
      <c r="D138" s="194">
        <v>3</v>
      </c>
      <c r="E138" s="228"/>
      <c r="F138" s="230">
        <f>D138*E138</f>
        <v>0</v>
      </c>
    </row>
    <row r="140" spans="1:6" ht="12.75">
      <c r="A140" s="51" t="s">
        <v>106</v>
      </c>
      <c r="B140" s="41" t="s">
        <v>160</v>
      </c>
      <c r="C140" s="65" t="s">
        <v>93</v>
      </c>
      <c r="D140" s="76">
        <v>3</v>
      </c>
      <c r="F140" s="84">
        <f>D140*E140</f>
        <v>0</v>
      </c>
    </row>
    <row r="141" ht="12.75">
      <c r="A141" s="51"/>
    </row>
    <row r="142" spans="1:6" ht="12.75">
      <c r="A142" s="51" t="s">
        <v>107</v>
      </c>
      <c r="B142" s="229" t="s">
        <v>161</v>
      </c>
      <c r="C142" s="227" t="s">
        <v>93</v>
      </c>
      <c r="D142" s="194">
        <v>1</v>
      </c>
      <c r="E142" s="228"/>
      <c r="F142" s="230">
        <f>D142*E142</f>
        <v>0</v>
      </c>
    </row>
    <row r="143" spans="1:6" ht="12.75">
      <c r="A143" s="51"/>
      <c r="B143" s="229"/>
      <c r="C143" s="227"/>
      <c r="D143" s="194"/>
      <c r="E143" s="228"/>
      <c r="F143" s="228"/>
    </row>
    <row r="144" spans="1:6" ht="12.75">
      <c r="A144" s="51" t="s">
        <v>108</v>
      </c>
      <c r="B144" s="229" t="s">
        <v>212</v>
      </c>
      <c r="C144" s="227" t="s">
        <v>93</v>
      </c>
      <c r="D144" s="194">
        <v>2</v>
      </c>
      <c r="E144" s="228"/>
      <c r="F144" s="230">
        <f>D144*E144</f>
        <v>0</v>
      </c>
    </row>
    <row r="145" spans="1:6" ht="12.75">
      <c r="A145" s="51"/>
      <c r="B145" s="229"/>
      <c r="C145" s="227"/>
      <c r="D145" s="194"/>
      <c r="E145" s="228"/>
      <c r="F145" s="228"/>
    </row>
    <row r="146" spans="1:6" ht="12.75">
      <c r="A146" s="40" t="s">
        <v>109</v>
      </c>
      <c r="B146" s="229" t="s">
        <v>213</v>
      </c>
      <c r="C146" s="227" t="s">
        <v>93</v>
      </c>
      <c r="D146" s="194">
        <v>5</v>
      </c>
      <c r="E146" s="228"/>
      <c r="F146" s="230">
        <f>D146*E146</f>
        <v>0</v>
      </c>
    </row>
    <row r="147" spans="2:6" ht="12.75">
      <c r="B147" s="229"/>
      <c r="C147" s="227"/>
      <c r="D147" s="194"/>
      <c r="E147" s="228"/>
      <c r="F147" s="228"/>
    </row>
    <row r="148" spans="1:6" ht="25.5">
      <c r="A148" s="40" t="s">
        <v>110</v>
      </c>
      <c r="B148" s="229" t="s">
        <v>214</v>
      </c>
      <c r="C148" s="227" t="s">
        <v>138</v>
      </c>
      <c r="D148" s="194">
        <v>1</v>
      </c>
      <c r="E148" s="228"/>
      <c r="F148" s="230">
        <f>D148*E148</f>
        <v>0</v>
      </c>
    </row>
    <row r="150" spans="1:6" ht="26.25" thickBot="1">
      <c r="A150" s="40" t="s">
        <v>111</v>
      </c>
      <c r="B150" s="41" t="s">
        <v>153</v>
      </c>
      <c r="C150" s="65" t="s">
        <v>101</v>
      </c>
      <c r="D150" s="76">
        <v>3</v>
      </c>
      <c r="E150" s="62">
        <f>SUM(F128:F146)</f>
        <v>0</v>
      </c>
      <c r="F150" s="84">
        <f>(D150*E150)/100</f>
        <v>0</v>
      </c>
    </row>
    <row r="151" spans="1:6" ht="13.5" thickTop="1">
      <c r="A151" s="46"/>
      <c r="B151" s="47" t="s">
        <v>154</v>
      </c>
      <c r="C151" s="66"/>
      <c r="D151" s="79"/>
      <c r="E151" s="85"/>
      <c r="F151" s="91">
        <f>SUM(F128:F150)</f>
        <v>0</v>
      </c>
    </row>
    <row r="154" spans="1:6" ht="12.75">
      <c r="A154" s="75">
        <v>4</v>
      </c>
      <c r="B154" s="244" t="s">
        <v>167</v>
      </c>
      <c r="C154" s="234"/>
      <c r="D154" s="234"/>
      <c r="E154" s="234"/>
      <c r="F154" s="234"/>
    </row>
    <row r="156" spans="1:6" ht="51">
      <c r="A156" s="52" t="s">
        <v>92</v>
      </c>
      <c r="B156" s="229" t="s">
        <v>377</v>
      </c>
      <c r="C156" s="227" t="s">
        <v>93</v>
      </c>
      <c r="D156" s="194">
        <v>1</v>
      </c>
      <c r="E156" s="228"/>
      <c r="F156" s="84">
        <f>D156*E156</f>
        <v>0</v>
      </c>
    </row>
    <row r="157" spans="1:5" ht="12.75">
      <c r="A157" s="52"/>
      <c r="B157" s="229"/>
      <c r="C157" s="227"/>
      <c r="D157" s="194"/>
      <c r="E157" s="228"/>
    </row>
    <row r="158" spans="1:6" ht="63.75">
      <c r="A158" s="52" t="s">
        <v>95</v>
      </c>
      <c r="B158" s="229" t="s">
        <v>162</v>
      </c>
      <c r="C158" s="227" t="s">
        <v>103</v>
      </c>
      <c r="D158" s="194">
        <v>6</v>
      </c>
      <c r="E158" s="228"/>
      <c r="F158" s="84">
        <f>D158*E158</f>
        <v>0</v>
      </c>
    </row>
    <row r="159" spans="1:5" ht="12.75">
      <c r="A159" s="52"/>
      <c r="B159" s="229"/>
      <c r="C159" s="227"/>
      <c r="D159" s="194"/>
      <c r="E159" s="228"/>
    </row>
    <row r="160" spans="1:6" ht="63.75">
      <c r="A160" s="52" t="s">
        <v>96</v>
      </c>
      <c r="B160" s="229" t="s">
        <v>163</v>
      </c>
      <c r="C160" s="227" t="s">
        <v>103</v>
      </c>
      <c r="D160" s="194">
        <v>78</v>
      </c>
      <c r="E160" s="228"/>
      <c r="F160" s="84">
        <f>D160*E160</f>
        <v>0</v>
      </c>
    </row>
    <row r="161" spans="1:5" ht="12.75">
      <c r="A161" s="52"/>
      <c r="B161" s="229"/>
      <c r="C161" s="227"/>
      <c r="D161" s="194"/>
      <c r="E161" s="228"/>
    </row>
    <row r="162" spans="1:6" ht="12.75">
      <c r="A162" s="52" t="s">
        <v>104</v>
      </c>
      <c r="B162" s="229" t="s">
        <v>215</v>
      </c>
      <c r="C162" s="227" t="s">
        <v>93</v>
      </c>
      <c r="D162" s="194">
        <v>2</v>
      </c>
      <c r="E162" s="228"/>
      <c r="F162" s="84">
        <f>D162*E162</f>
        <v>0</v>
      </c>
    </row>
    <row r="163" spans="1:5" ht="12.75">
      <c r="A163" s="52"/>
      <c r="B163" s="229"/>
      <c r="C163" s="227"/>
      <c r="D163" s="194"/>
      <c r="E163" s="228"/>
    </row>
    <row r="164" spans="1:6" ht="38.25">
      <c r="A164" s="52" t="s">
        <v>105</v>
      </c>
      <c r="B164" s="229" t="s">
        <v>216</v>
      </c>
      <c r="C164" s="227" t="s">
        <v>93</v>
      </c>
      <c r="D164" s="194">
        <v>1</v>
      </c>
      <c r="E164" s="228"/>
      <c r="F164" s="84">
        <f>D164*E164</f>
        <v>0</v>
      </c>
    </row>
    <row r="165" spans="1:5" ht="12.75">
      <c r="A165" s="52"/>
      <c r="B165" s="229"/>
      <c r="C165" s="227"/>
      <c r="D165" s="194"/>
      <c r="E165" s="228"/>
    </row>
    <row r="166" spans="1:6" ht="76.5">
      <c r="A166" s="52" t="s">
        <v>99</v>
      </c>
      <c r="B166" s="229" t="s">
        <v>378</v>
      </c>
      <c r="C166" s="227" t="s">
        <v>93</v>
      </c>
      <c r="D166" s="194">
        <v>1</v>
      </c>
      <c r="E166" s="228"/>
      <c r="F166" s="84">
        <f>D166*E166</f>
        <v>0</v>
      </c>
    </row>
    <row r="167" ht="12.75">
      <c r="A167" s="52"/>
    </row>
    <row r="168" spans="1:6" ht="38.25">
      <c r="A168" s="52" t="s">
        <v>106</v>
      </c>
      <c r="B168" s="229" t="s">
        <v>217</v>
      </c>
      <c r="C168" s="227" t="s">
        <v>93</v>
      </c>
      <c r="D168" s="194">
        <v>1</v>
      </c>
      <c r="E168" s="228"/>
      <c r="F168" s="84">
        <f>D168*E168</f>
        <v>0</v>
      </c>
    </row>
    <row r="169" spans="1:6" ht="12.75">
      <c r="A169" s="52"/>
      <c r="B169" s="229"/>
      <c r="C169" s="227"/>
      <c r="D169" s="194"/>
      <c r="E169" s="228"/>
      <c r="F169" s="84"/>
    </row>
    <row r="170" spans="1:6" ht="12.75">
      <c r="A170" s="52" t="s">
        <v>107</v>
      </c>
      <c r="B170" s="229" t="s">
        <v>218</v>
      </c>
      <c r="C170" s="227" t="s">
        <v>93</v>
      </c>
      <c r="D170" s="194">
        <v>1</v>
      </c>
      <c r="E170" s="228"/>
      <c r="F170" s="84">
        <f>D170*E170</f>
        <v>0</v>
      </c>
    </row>
    <row r="171" spans="1:5" ht="12.75">
      <c r="A171" s="52"/>
      <c r="B171" s="229"/>
      <c r="C171" s="227"/>
      <c r="D171" s="194"/>
      <c r="E171" s="228"/>
    </row>
    <row r="172" spans="1:6" ht="25.5">
      <c r="A172" s="52" t="s">
        <v>108</v>
      </c>
      <c r="B172" s="229" t="s">
        <v>219</v>
      </c>
      <c r="C172" s="227" t="s">
        <v>93</v>
      </c>
      <c r="D172" s="194">
        <v>1</v>
      </c>
      <c r="E172" s="228"/>
      <c r="F172" s="84">
        <f>D172*E172</f>
        <v>0</v>
      </c>
    </row>
    <row r="173" spans="1:5" ht="12.75">
      <c r="A173" s="52"/>
      <c r="B173" s="229"/>
      <c r="C173" s="227"/>
      <c r="D173" s="194"/>
      <c r="E173" s="228"/>
    </row>
    <row r="174" spans="1:6" ht="12.75">
      <c r="A174" s="52" t="s">
        <v>109</v>
      </c>
      <c r="B174" s="229" t="s">
        <v>379</v>
      </c>
      <c r="C174" s="227" t="s">
        <v>103</v>
      </c>
      <c r="D174" s="194">
        <v>78</v>
      </c>
      <c r="E174" s="228"/>
      <c r="F174" s="84">
        <f>D174*E174</f>
        <v>0</v>
      </c>
    </row>
    <row r="175" spans="1:5" ht="12.75">
      <c r="A175" s="52"/>
      <c r="B175" s="229"/>
      <c r="C175" s="227"/>
      <c r="D175" s="194"/>
      <c r="E175" s="228"/>
    </row>
    <row r="176" spans="1:6" ht="25.5">
      <c r="A176" s="52" t="s">
        <v>110</v>
      </c>
      <c r="B176" s="229" t="s">
        <v>179</v>
      </c>
      <c r="C176" s="227" t="s">
        <v>138</v>
      </c>
      <c r="D176" s="194">
        <v>1</v>
      </c>
      <c r="E176" s="228"/>
      <c r="F176" s="84">
        <f>D176*E176</f>
        <v>0</v>
      </c>
    </row>
    <row r="177" spans="1:5" ht="12.75">
      <c r="A177" s="52"/>
      <c r="B177" s="229"/>
      <c r="C177" s="227"/>
      <c r="D177" s="194"/>
      <c r="E177" s="228"/>
    </row>
    <row r="178" spans="1:6" ht="51">
      <c r="A178" s="52" t="s">
        <v>111</v>
      </c>
      <c r="B178" s="229" t="s">
        <v>144</v>
      </c>
      <c r="C178" s="227" t="s">
        <v>138</v>
      </c>
      <c r="D178" s="194">
        <v>1</v>
      </c>
      <c r="E178" s="228"/>
      <c r="F178" s="84">
        <f>D178*E178</f>
        <v>0</v>
      </c>
    </row>
    <row r="179" ht="12.75">
      <c r="A179" s="52"/>
    </row>
    <row r="180" spans="1:6" ht="25.5">
      <c r="A180" s="52" t="s">
        <v>112</v>
      </c>
      <c r="B180" s="41" t="s">
        <v>153</v>
      </c>
      <c r="C180" s="65" t="s">
        <v>101</v>
      </c>
      <c r="D180" s="76">
        <v>3</v>
      </c>
      <c r="E180" s="62">
        <f>SUM(F156:F178)/100</f>
        <v>0</v>
      </c>
      <c r="F180" s="84">
        <f>D180*E180</f>
        <v>0</v>
      </c>
    </row>
    <row r="181" ht="12.75">
      <c r="A181" s="52"/>
    </row>
    <row r="182" spans="1:6" ht="26.25" thickBot="1">
      <c r="A182" s="52" t="s">
        <v>113</v>
      </c>
      <c r="B182" s="229" t="s">
        <v>157</v>
      </c>
      <c r="C182" s="227" t="s">
        <v>138</v>
      </c>
      <c r="D182" s="194">
        <v>1</v>
      </c>
      <c r="E182" s="228"/>
      <c r="F182" s="84">
        <f>D182*E182</f>
        <v>0</v>
      </c>
    </row>
    <row r="183" spans="1:6" ht="13.5" thickTop="1">
      <c r="A183" s="53"/>
      <c r="B183" s="47" t="s">
        <v>154</v>
      </c>
      <c r="C183" s="66"/>
      <c r="D183" s="79"/>
      <c r="E183" s="85"/>
      <c r="F183" s="91">
        <f>SUM(F156:F182)</f>
        <v>0</v>
      </c>
    </row>
    <row r="184" ht="12.75">
      <c r="A184" s="52"/>
    </row>
    <row r="185" ht="12.75">
      <c r="A185" s="52"/>
    </row>
    <row r="186" spans="1:6" ht="12.75">
      <c r="A186" s="71">
        <v>5</v>
      </c>
      <c r="B186" s="95" t="s">
        <v>168</v>
      </c>
      <c r="C186" s="73"/>
      <c r="D186" s="78"/>
      <c r="E186" s="83"/>
      <c r="F186" s="83"/>
    </row>
    <row r="187" ht="12.75">
      <c r="A187" s="52"/>
    </row>
    <row r="188" spans="1:6" ht="12.75">
      <c r="A188" s="52" t="s">
        <v>92</v>
      </c>
      <c r="B188" s="229" t="s">
        <v>220</v>
      </c>
      <c r="C188" s="227" t="s">
        <v>103</v>
      </c>
      <c r="D188" s="194">
        <v>78</v>
      </c>
      <c r="E188" s="228"/>
      <c r="F188" s="84">
        <f>D188*E188</f>
        <v>0</v>
      </c>
    </row>
    <row r="189" spans="1:5" ht="12.75">
      <c r="A189" s="52"/>
      <c r="B189" s="229"/>
      <c r="C189" s="227"/>
      <c r="D189" s="194"/>
      <c r="E189" s="228"/>
    </row>
    <row r="190" spans="1:6" ht="12.75">
      <c r="A190" s="52" t="s">
        <v>95</v>
      </c>
      <c r="B190" s="229" t="s">
        <v>221</v>
      </c>
      <c r="C190" s="227" t="s">
        <v>103</v>
      </c>
      <c r="D190" s="194">
        <v>14</v>
      </c>
      <c r="E190" s="228"/>
      <c r="F190" s="84">
        <f>D190*E190</f>
        <v>0</v>
      </c>
    </row>
    <row r="191" spans="1:5" ht="12.75">
      <c r="A191" s="52"/>
      <c r="B191" s="229"/>
      <c r="C191" s="227"/>
      <c r="D191" s="194"/>
      <c r="E191" s="228"/>
    </row>
    <row r="192" spans="1:6" ht="25.5">
      <c r="A192" s="52" t="s">
        <v>96</v>
      </c>
      <c r="B192" s="229" t="s">
        <v>382</v>
      </c>
      <c r="C192" s="227" t="s">
        <v>164</v>
      </c>
      <c r="D192" s="194">
        <v>75</v>
      </c>
      <c r="E192" s="228"/>
      <c r="F192" s="84">
        <f>D192*E192</f>
        <v>0</v>
      </c>
    </row>
    <row r="193" spans="1:5" ht="12.75">
      <c r="A193" s="52"/>
      <c r="B193" s="229"/>
      <c r="C193" s="227"/>
      <c r="D193" s="194"/>
      <c r="E193" s="228"/>
    </row>
    <row r="194" spans="1:6" ht="12.75">
      <c r="A194" s="52" t="s">
        <v>104</v>
      </c>
      <c r="B194" s="229" t="s">
        <v>222</v>
      </c>
      <c r="C194" s="227" t="s">
        <v>165</v>
      </c>
      <c r="D194" s="194">
        <v>47</v>
      </c>
      <c r="E194" s="228"/>
      <c r="F194" s="84">
        <f>D194*E194</f>
        <v>0</v>
      </c>
    </row>
    <row r="195" spans="1:5" ht="12.75">
      <c r="A195" s="52"/>
      <c r="B195" s="229"/>
      <c r="C195" s="227"/>
      <c r="D195" s="194"/>
      <c r="E195" s="228"/>
    </row>
    <row r="196" spans="1:6" ht="51">
      <c r="A196" s="52" t="s">
        <v>105</v>
      </c>
      <c r="B196" s="229" t="s">
        <v>223</v>
      </c>
      <c r="C196" s="227" t="s">
        <v>164</v>
      </c>
      <c r="D196" s="194">
        <v>15</v>
      </c>
      <c r="E196" s="228"/>
      <c r="F196" s="84">
        <f>D196*E196</f>
        <v>0</v>
      </c>
    </row>
    <row r="197" spans="1:5" ht="12.75">
      <c r="A197" s="52"/>
      <c r="B197" s="229"/>
      <c r="C197" s="227"/>
      <c r="D197" s="194"/>
      <c r="E197" s="228"/>
    </row>
    <row r="198" spans="1:6" ht="25.5">
      <c r="A198" s="52" t="s">
        <v>99</v>
      </c>
      <c r="B198" s="229" t="s">
        <v>384</v>
      </c>
      <c r="C198" s="227" t="s">
        <v>164</v>
      </c>
      <c r="D198" s="194">
        <v>10</v>
      </c>
      <c r="E198" s="228"/>
      <c r="F198" s="84">
        <f>D198*E198</f>
        <v>0</v>
      </c>
    </row>
    <row r="199" spans="1:5" ht="12.75">
      <c r="A199" s="52"/>
      <c r="B199" s="229"/>
      <c r="C199" s="227"/>
      <c r="D199" s="194"/>
      <c r="E199" s="228"/>
    </row>
    <row r="200" spans="1:6" ht="25.5">
      <c r="A200" s="52" t="s">
        <v>106</v>
      </c>
      <c r="B200" s="229" t="s">
        <v>383</v>
      </c>
      <c r="C200" s="227" t="s">
        <v>164</v>
      </c>
      <c r="D200" s="194">
        <v>50</v>
      </c>
      <c r="E200" s="228"/>
      <c r="F200" s="84">
        <f>D200*E200</f>
        <v>0</v>
      </c>
    </row>
    <row r="201" spans="1:5" ht="12.75">
      <c r="A201" s="52"/>
      <c r="B201" s="229"/>
      <c r="C201" s="227"/>
      <c r="D201" s="194"/>
      <c r="E201" s="228"/>
    </row>
    <row r="202" spans="1:6" ht="38.25">
      <c r="A202" s="52" t="s">
        <v>107</v>
      </c>
      <c r="B202" s="229" t="s">
        <v>385</v>
      </c>
      <c r="C202" s="227" t="s">
        <v>164</v>
      </c>
      <c r="D202" s="194">
        <v>25</v>
      </c>
      <c r="E202" s="228"/>
      <c r="F202" s="84">
        <f>D202*E202</f>
        <v>0</v>
      </c>
    </row>
    <row r="203" ht="12.75">
      <c r="A203" s="52"/>
    </row>
    <row r="204" spans="1:6" ht="25.5">
      <c r="A204" s="52" t="s">
        <v>108</v>
      </c>
      <c r="B204" s="229" t="s">
        <v>381</v>
      </c>
      <c r="C204" s="227" t="s">
        <v>103</v>
      </c>
      <c r="D204" s="194">
        <v>6</v>
      </c>
      <c r="E204" s="228"/>
      <c r="F204" s="84">
        <f>D204*E204</f>
        <v>0</v>
      </c>
    </row>
    <row r="205" spans="1:5" ht="12.75">
      <c r="A205" s="52"/>
      <c r="B205" s="229"/>
      <c r="C205" s="227"/>
      <c r="D205" s="194"/>
      <c r="E205" s="228"/>
    </row>
    <row r="206" spans="1:6" ht="25.5">
      <c r="A206" s="52" t="s">
        <v>109</v>
      </c>
      <c r="B206" s="229" t="s">
        <v>224</v>
      </c>
      <c r="C206" s="227" t="s">
        <v>164</v>
      </c>
      <c r="D206" s="194">
        <v>1</v>
      </c>
      <c r="E206" s="228"/>
      <c r="F206" s="84">
        <f>D206*E206</f>
        <v>0</v>
      </c>
    </row>
    <row r="207" spans="1:5" ht="12.75">
      <c r="A207" s="52"/>
      <c r="B207" s="229"/>
      <c r="C207" s="227"/>
      <c r="D207" s="194"/>
      <c r="E207" s="228"/>
    </row>
    <row r="208" spans="1:6" ht="89.25">
      <c r="A208" s="52" t="s">
        <v>110</v>
      </c>
      <c r="B208" s="229" t="s">
        <v>376</v>
      </c>
      <c r="C208" s="227" t="s">
        <v>93</v>
      </c>
      <c r="D208" s="194">
        <v>1</v>
      </c>
      <c r="E208" s="228"/>
      <c r="F208" s="84">
        <f>D208*E208</f>
        <v>0</v>
      </c>
    </row>
    <row r="209" spans="1:5" ht="12.75">
      <c r="A209" s="52"/>
      <c r="B209" s="229"/>
      <c r="C209" s="227"/>
      <c r="D209" s="194"/>
      <c r="E209" s="228"/>
    </row>
    <row r="210" spans="1:6" ht="51">
      <c r="A210" s="52" t="s">
        <v>111</v>
      </c>
      <c r="B210" s="229" t="s">
        <v>375</v>
      </c>
      <c r="C210" s="227" t="s">
        <v>93</v>
      </c>
      <c r="D210" s="194">
        <v>4</v>
      </c>
      <c r="E210" s="228"/>
      <c r="F210" s="84">
        <f>D210*E210</f>
        <v>0</v>
      </c>
    </row>
    <row r="211" spans="1:5" ht="12.75">
      <c r="A211" s="52"/>
      <c r="B211" s="229"/>
      <c r="C211" s="227"/>
      <c r="D211" s="194"/>
      <c r="E211" s="228"/>
    </row>
    <row r="212" spans="1:6" ht="51.75" thickBot="1">
      <c r="A212" s="52" t="s">
        <v>112</v>
      </c>
      <c r="B212" s="229" t="s">
        <v>380</v>
      </c>
      <c r="C212" s="227" t="s">
        <v>171</v>
      </c>
      <c r="D212" s="194">
        <v>10</v>
      </c>
      <c r="E212" s="228"/>
      <c r="F212" s="84">
        <f>D212*E212</f>
        <v>0</v>
      </c>
    </row>
    <row r="213" spans="1:6" ht="13.5" thickTop="1">
      <c r="A213" s="53"/>
      <c r="B213" s="47" t="s">
        <v>154</v>
      </c>
      <c r="C213" s="66"/>
      <c r="D213" s="79"/>
      <c r="E213" s="85"/>
      <c r="F213" s="91">
        <f>SUM(F188:F212)</f>
        <v>0</v>
      </c>
    </row>
    <row r="214" ht="13.5" thickBot="1">
      <c r="A214" s="52"/>
    </row>
    <row r="215" spans="1:6" ht="13.5" thickTop="1">
      <c r="A215" s="54"/>
      <c r="B215" s="55"/>
      <c r="C215" s="68"/>
      <c r="D215" s="81"/>
      <c r="E215" s="87"/>
      <c r="F215" s="92"/>
    </row>
    <row r="216" spans="1:6" ht="12.75">
      <c r="A216" s="56">
        <v>1</v>
      </c>
      <c r="B216" s="57" t="s">
        <v>141</v>
      </c>
      <c r="C216" s="69"/>
      <c r="D216" s="69"/>
      <c r="E216" s="88">
        <f>F104</f>
        <v>0</v>
      </c>
      <c r="F216" s="93" t="s">
        <v>166</v>
      </c>
    </row>
    <row r="217" spans="1:6" ht="12.75">
      <c r="A217" s="58">
        <v>2</v>
      </c>
      <c r="B217" s="57" t="s">
        <v>155</v>
      </c>
      <c r="C217" s="69"/>
      <c r="D217" s="69"/>
      <c r="E217" s="88">
        <f>F121</f>
        <v>0</v>
      </c>
      <c r="F217" s="93" t="s">
        <v>166</v>
      </c>
    </row>
    <row r="218" spans="1:6" ht="12.75">
      <c r="A218" s="56">
        <v>3</v>
      </c>
      <c r="B218" s="57" t="s">
        <v>158</v>
      </c>
      <c r="C218" s="69"/>
      <c r="D218" s="69"/>
      <c r="E218" s="88">
        <f>F151</f>
        <v>0</v>
      </c>
      <c r="F218" s="93" t="s">
        <v>166</v>
      </c>
    </row>
    <row r="219" spans="1:6" ht="12.75">
      <c r="A219" s="58">
        <v>4</v>
      </c>
      <c r="B219" s="57" t="s">
        <v>167</v>
      </c>
      <c r="C219" s="69"/>
      <c r="D219" s="69"/>
      <c r="E219" s="88">
        <f>F183</f>
        <v>0</v>
      </c>
      <c r="F219" s="93" t="s">
        <v>166</v>
      </c>
    </row>
    <row r="220" spans="1:6" ht="13.5" thickBot="1">
      <c r="A220" s="59">
        <v>5</v>
      </c>
      <c r="B220" s="60" t="s">
        <v>168</v>
      </c>
      <c r="C220" s="70"/>
      <c r="D220" s="70"/>
      <c r="E220" s="89">
        <f>F213</f>
        <v>0</v>
      </c>
      <c r="F220" s="94" t="s">
        <v>166</v>
      </c>
    </row>
    <row r="221" spans="1:6" ht="14.25" thickBot="1" thickTop="1">
      <c r="A221" s="61"/>
      <c r="B221" s="97" t="s">
        <v>154</v>
      </c>
      <c r="C221" s="98"/>
      <c r="D221" s="99"/>
      <c r="E221" s="100">
        <f>SUM(E216:E220)</f>
        <v>0</v>
      </c>
      <c r="F221" s="101" t="s">
        <v>166</v>
      </c>
    </row>
    <row r="222" spans="1:2" ht="13.5" thickTop="1">
      <c r="A222" s="45"/>
      <c r="B222" s="43"/>
    </row>
    <row r="223" spans="1:2" ht="12.75">
      <c r="A223" s="45"/>
      <c r="B223" s="43"/>
    </row>
    <row r="224" spans="1:2" ht="12.75">
      <c r="A224" s="45"/>
      <c r="B224" s="43"/>
    </row>
    <row r="225" spans="1:2" ht="12.75">
      <c r="A225" s="62"/>
      <c r="B225" s="63"/>
    </row>
    <row r="226" spans="1:2" ht="12.75">
      <c r="A226" s="45"/>
      <c r="B226" s="43"/>
    </row>
    <row r="227" spans="1:2" ht="12.75">
      <c r="A227" s="45"/>
      <c r="B227" s="43"/>
    </row>
    <row r="228" spans="1:2" ht="12.75">
      <c r="A228" s="45"/>
      <c r="B228" s="43"/>
    </row>
    <row r="229" spans="1:2" ht="12.75">
      <c r="A229" s="62"/>
      <c r="B229" s="63"/>
    </row>
    <row r="230" spans="1:2" ht="12.75">
      <c r="A230" s="45"/>
      <c r="B230" s="43"/>
    </row>
    <row r="231" spans="1:2" ht="12.75">
      <c r="A231" s="45"/>
      <c r="B231" s="43"/>
    </row>
    <row r="232" spans="1:2" ht="12.75">
      <c r="A232" s="45"/>
      <c r="B232" s="43"/>
    </row>
    <row r="233" spans="1:2" ht="12.75">
      <c r="A233" s="45"/>
      <c r="B233" s="43"/>
    </row>
    <row r="234" spans="1:2" ht="12.75">
      <c r="A234" s="45"/>
      <c r="B234" s="43"/>
    </row>
    <row r="235" spans="1:2" ht="12.75">
      <c r="A235" s="45"/>
      <c r="B235" s="43"/>
    </row>
    <row r="236" spans="1:2" ht="12.75">
      <c r="A236" s="45"/>
      <c r="B236" s="43"/>
    </row>
    <row r="237" spans="1:2" ht="12.75">
      <c r="A237" s="45"/>
      <c r="B237" s="43"/>
    </row>
    <row r="238" spans="1:2" ht="12.75">
      <c r="A238" s="45"/>
      <c r="B238" s="43"/>
    </row>
    <row r="239" spans="1:2" ht="12.75">
      <c r="A239" s="62"/>
      <c r="B239" s="63"/>
    </row>
    <row r="240" spans="1:2" ht="12.75">
      <c r="A240" s="45"/>
      <c r="B240" s="43"/>
    </row>
    <row r="241" spans="1:2" ht="12.75">
      <c r="A241" s="45"/>
      <c r="B241" s="43"/>
    </row>
    <row r="242" spans="1:2" ht="12.75">
      <c r="A242" s="45"/>
      <c r="B242" s="43"/>
    </row>
    <row r="243" spans="1:2" ht="12.75">
      <c r="A243" s="45"/>
      <c r="B243" s="43"/>
    </row>
    <row r="244" spans="1:2" ht="12.75">
      <c r="A244" s="45"/>
      <c r="B244" s="43"/>
    </row>
    <row r="245" spans="1:2" ht="12.75">
      <c r="A245" s="45"/>
      <c r="B245" s="43"/>
    </row>
    <row r="246" spans="1:2" ht="12.75">
      <c r="A246" s="45"/>
      <c r="B246" s="43"/>
    </row>
    <row r="247" spans="1:2" ht="12.75">
      <c r="A247" s="62"/>
      <c r="B247" s="63"/>
    </row>
    <row r="248" spans="1:2" ht="12.75">
      <c r="A248" s="45"/>
      <c r="B248" s="43"/>
    </row>
    <row r="249" spans="1:2" ht="12.75">
      <c r="A249" s="45"/>
      <c r="B249" s="43"/>
    </row>
    <row r="250" spans="1:2" ht="12.75">
      <c r="A250" s="45"/>
      <c r="B250" s="43"/>
    </row>
    <row r="251" spans="1:2" ht="12.75">
      <c r="A251" s="45"/>
      <c r="B251" s="43"/>
    </row>
    <row r="252" spans="1:2" ht="12.75">
      <c r="A252" s="45"/>
      <c r="B252" s="43"/>
    </row>
    <row r="253" spans="1:2" ht="12.75">
      <c r="A253" s="45"/>
      <c r="B253" s="43"/>
    </row>
    <row r="254" spans="1:2" ht="12.75">
      <c r="A254" s="45"/>
      <c r="B254" s="43"/>
    </row>
    <row r="255" spans="1:2" ht="12.75">
      <c r="A255" s="62"/>
      <c r="B255" s="63"/>
    </row>
    <row r="256" spans="1:2" ht="12.75">
      <c r="A256" s="45"/>
      <c r="B256" s="43"/>
    </row>
    <row r="257" spans="1:2" ht="12.75">
      <c r="A257" s="45"/>
      <c r="B257" s="43"/>
    </row>
    <row r="258" spans="1:2" ht="12.75">
      <c r="A258" s="45"/>
      <c r="B258" s="43"/>
    </row>
    <row r="259" spans="1:2" ht="12.75">
      <c r="A259" s="45"/>
      <c r="B259" s="43"/>
    </row>
    <row r="260" spans="1:2" ht="12.75">
      <c r="A260" s="45"/>
      <c r="B260" s="43"/>
    </row>
    <row r="261" spans="1:2" ht="12.75">
      <c r="A261" s="62"/>
      <c r="B261" s="63"/>
    </row>
    <row r="262" spans="1:2" ht="12.75">
      <c r="A262" s="45"/>
      <c r="B262" s="43"/>
    </row>
    <row r="263" spans="1:2" ht="12.75">
      <c r="A263" s="62"/>
      <c r="B263" s="63"/>
    </row>
    <row r="264" spans="1:2" ht="12.75">
      <c r="A264" s="45"/>
      <c r="B264" s="43"/>
    </row>
    <row r="265" spans="1:2" ht="12.75">
      <c r="A265" s="62"/>
      <c r="B265" s="63"/>
    </row>
    <row r="266" spans="1:2" ht="12.75">
      <c r="A266" s="62"/>
      <c r="B266" s="63"/>
    </row>
    <row r="267" spans="1:2" ht="12.75">
      <c r="A267" s="62"/>
      <c r="B267" s="63"/>
    </row>
    <row r="268" spans="1:2" ht="12.75">
      <c r="A268" s="45"/>
      <c r="B268" s="43"/>
    </row>
    <row r="269" spans="1:2" ht="12.75">
      <c r="A269" s="45"/>
      <c r="B269" s="43"/>
    </row>
    <row r="270" spans="1:2" ht="12.75">
      <c r="A270" s="45"/>
      <c r="B270" s="43"/>
    </row>
    <row r="271" spans="1:2" ht="12.75">
      <c r="A271" s="45"/>
      <c r="B271" s="43"/>
    </row>
    <row r="272" spans="1:2" ht="12.75">
      <c r="A272" s="62"/>
      <c r="B272" s="63"/>
    </row>
    <row r="273" spans="1:2" ht="12.75">
      <c r="A273" s="45"/>
      <c r="B273" s="43"/>
    </row>
    <row r="274" spans="1:2" ht="12.75">
      <c r="A274" s="62"/>
      <c r="B274" s="63"/>
    </row>
    <row r="275" spans="1:2" ht="12.75">
      <c r="A275" s="45"/>
      <c r="B275" s="43"/>
    </row>
    <row r="276" spans="1:2" ht="12.75">
      <c r="A276" s="62"/>
      <c r="B276" s="63"/>
    </row>
    <row r="277" spans="1:2" ht="12.75">
      <c r="A277" s="45"/>
      <c r="B277" s="43"/>
    </row>
    <row r="278" spans="1:2" ht="12.75">
      <c r="A278" s="45"/>
      <c r="B278" s="43"/>
    </row>
    <row r="279" spans="1:2" ht="12.75">
      <c r="A279" s="45"/>
      <c r="B279" s="43"/>
    </row>
    <row r="280" spans="1:2" ht="12.75">
      <c r="A280" s="45"/>
      <c r="B280" s="43"/>
    </row>
    <row r="281" spans="1:2" ht="12.75">
      <c r="A281" s="62"/>
      <c r="B281" s="63"/>
    </row>
    <row r="282" spans="1:2" ht="12.75">
      <c r="A282" s="45"/>
      <c r="B282" s="43"/>
    </row>
    <row r="283" spans="1:2" ht="12.75">
      <c r="A283" s="62"/>
      <c r="B283" s="63"/>
    </row>
    <row r="284" spans="1:2" ht="12.75">
      <c r="A284" s="45"/>
      <c r="B284" s="43"/>
    </row>
    <row r="285" spans="1:2" ht="12.75">
      <c r="A285" s="62"/>
      <c r="B285" s="63"/>
    </row>
    <row r="286" spans="1:2" ht="12.75">
      <c r="A286" s="45"/>
      <c r="B286" s="43"/>
    </row>
    <row r="287" spans="1:2" ht="12.75">
      <c r="A287" s="62"/>
      <c r="B287" s="63"/>
    </row>
    <row r="288" spans="1:2" ht="12.75">
      <c r="A288" s="45"/>
      <c r="B288" s="43"/>
    </row>
    <row r="289" spans="1:2" ht="12.75">
      <c r="A289" s="62"/>
      <c r="B289" s="63"/>
    </row>
    <row r="290" spans="1:2" ht="12.75">
      <c r="A290" s="45"/>
      <c r="B290" s="43"/>
    </row>
    <row r="291" spans="1:2" ht="12.75">
      <c r="A291" s="62"/>
      <c r="B291" s="63"/>
    </row>
    <row r="292" spans="1:2" ht="12.75">
      <c r="A292" s="45"/>
      <c r="B292" s="43"/>
    </row>
    <row r="293" spans="1:2" ht="12.75">
      <c r="A293" s="62"/>
      <c r="B293" s="63"/>
    </row>
    <row r="294" spans="1:2" ht="12.75">
      <c r="A294" s="45"/>
      <c r="B294" s="43"/>
    </row>
    <row r="295" spans="1:2" ht="12.75">
      <c r="A295" s="62"/>
      <c r="B295" s="63"/>
    </row>
    <row r="296" spans="1:2" ht="12.75">
      <c r="A296" s="45"/>
      <c r="B296" s="43"/>
    </row>
    <row r="297" spans="1:2" ht="12.75">
      <c r="A297" s="45"/>
      <c r="B297" s="43"/>
    </row>
    <row r="298" spans="1:2" ht="12.75">
      <c r="A298" s="45"/>
      <c r="B298" s="43"/>
    </row>
    <row r="299" spans="1:2" ht="12.75">
      <c r="A299" s="62"/>
      <c r="B299" s="63"/>
    </row>
    <row r="300" spans="1:2" ht="12.75">
      <c r="A300" s="45"/>
      <c r="B300" s="43"/>
    </row>
    <row r="301" spans="1:2" ht="12.75">
      <c r="A301" s="45"/>
      <c r="B301" s="43"/>
    </row>
    <row r="302" spans="1:2" ht="12.75">
      <c r="A302" s="45"/>
      <c r="B302" s="43"/>
    </row>
    <row r="303" spans="1:2" ht="12.75">
      <c r="A303" s="62"/>
      <c r="B303" s="63"/>
    </row>
    <row r="304" spans="1:2" ht="12.75">
      <c r="A304" s="45"/>
      <c r="B304" s="43"/>
    </row>
    <row r="305" spans="1:2" ht="12.75">
      <c r="A305" s="62"/>
      <c r="B305" s="63"/>
    </row>
    <row r="306" spans="1:2" ht="12.75">
      <c r="A306" s="45"/>
      <c r="B306" s="43"/>
    </row>
    <row r="307" spans="1:2" ht="12.75">
      <c r="A307" s="62"/>
      <c r="B307" s="63"/>
    </row>
    <row r="308" spans="1:2" ht="12.75">
      <c r="A308" s="45"/>
      <c r="B308" s="43"/>
    </row>
    <row r="309" spans="1:2" ht="12.75">
      <c r="A309" s="62"/>
      <c r="B309" s="63"/>
    </row>
    <row r="310" spans="1:2" ht="12.75">
      <c r="A310" s="45"/>
      <c r="B310" s="43"/>
    </row>
    <row r="311" spans="1:2" ht="12.75">
      <c r="A311" s="62"/>
      <c r="B311" s="63"/>
    </row>
    <row r="312" spans="1:2" ht="12.75">
      <c r="A312" s="45"/>
      <c r="B312" s="43"/>
    </row>
    <row r="313" spans="1:2" ht="12.75">
      <c r="A313" s="62"/>
      <c r="B313" s="63"/>
    </row>
    <row r="314" spans="1:2" ht="12.75">
      <c r="A314" s="45"/>
      <c r="B314" s="43"/>
    </row>
    <row r="315" spans="1:2" ht="12.75">
      <c r="A315" s="45"/>
      <c r="B315" s="43"/>
    </row>
    <row r="316" spans="1:2" ht="12.75">
      <c r="A316" s="45"/>
      <c r="B316" s="43"/>
    </row>
    <row r="317" spans="1:2" ht="12.75">
      <c r="A317" s="62"/>
      <c r="B317" s="63"/>
    </row>
    <row r="318" spans="1:2" ht="12.75">
      <c r="A318" s="45"/>
      <c r="B318" s="43"/>
    </row>
    <row r="319" spans="1:2" ht="12.75">
      <c r="A319" s="62"/>
      <c r="B319" s="63"/>
    </row>
    <row r="320" spans="1:2" ht="12.75">
      <c r="A320" s="45"/>
      <c r="B320" s="43"/>
    </row>
    <row r="321" spans="1:2" ht="12.75">
      <c r="A321" s="62"/>
      <c r="B321" s="63"/>
    </row>
    <row r="322" spans="1:2" ht="12.75">
      <c r="A322" s="45"/>
      <c r="B322" s="43"/>
    </row>
    <row r="323" spans="1:2" ht="12.75">
      <c r="A323" s="62"/>
      <c r="B323" s="63"/>
    </row>
    <row r="324" spans="1:2" ht="12.75">
      <c r="A324" s="45"/>
      <c r="B324" s="43"/>
    </row>
    <row r="325" spans="1:2" ht="12.75">
      <c r="A325" s="62"/>
      <c r="B325" s="63"/>
    </row>
    <row r="326" spans="1:2" ht="12.75">
      <c r="A326" s="62"/>
      <c r="B326" s="63"/>
    </row>
    <row r="327" spans="1:2" ht="12.75">
      <c r="A327" s="62"/>
      <c r="B327" s="63"/>
    </row>
    <row r="328" spans="1:2" ht="12.75">
      <c r="A328" s="45"/>
      <c r="B328" s="43"/>
    </row>
    <row r="329" spans="1:2" ht="12.75">
      <c r="A329" s="62"/>
      <c r="B329" s="63"/>
    </row>
    <row r="330" spans="1:2" ht="12.75">
      <c r="A330" s="45"/>
      <c r="B330" s="43"/>
    </row>
    <row r="331" spans="1:2" ht="12.75">
      <c r="A331" s="45"/>
      <c r="B331" s="43"/>
    </row>
    <row r="332" spans="1:2" ht="12.75">
      <c r="A332" s="45"/>
      <c r="B332" s="43"/>
    </row>
    <row r="333" spans="1:2" ht="12.75">
      <c r="A333" s="45"/>
      <c r="B333" s="63"/>
    </row>
    <row r="334" spans="1:2" ht="12.75">
      <c r="A334" s="45"/>
      <c r="B334" s="43"/>
    </row>
    <row r="335" spans="1:2" ht="12.75">
      <c r="A335" s="45"/>
      <c r="B335" s="63"/>
    </row>
    <row r="336" spans="1:2" ht="12.75">
      <c r="A336" s="45"/>
      <c r="B336" s="43"/>
    </row>
    <row r="337" spans="1:2" ht="12.75">
      <c r="A337" s="45"/>
      <c r="B337" s="63"/>
    </row>
    <row r="338" spans="1:2" ht="12.75">
      <c r="A338" s="45"/>
      <c r="B338" s="63"/>
    </row>
    <row r="339" spans="1:2" ht="12.75">
      <c r="A339" s="45"/>
      <c r="B339" s="63"/>
    </row>
    <row r="340" spans="1:2" ht="12.75">
      <c r="A340" s="45"/>
      <c r="B340" s="63"/>
    </row>
    <row r="341" spans="1:2" ht="12.75">
      <c r="A341" s="45"/>
      <c r="B341" s="63"/>
    </row>
    <row r="342" spans="1:2" ht="12.75">
      <c r="A342" s="45"/>
      <c r="B342" s="43"/>
    </row>
    <row r="343" spans="1:2" ht="12.75">
      <c r="A343" s="62"/>
      <c r="B343" s="63"/>
    </row>
    <row r="344" spans="1:2" ht="12.75">
      <c r="A344" s="45"/>
      <c r="B344" s="43"/>
    </row>
    <row r="345" spans="1:2" ht="12.75">
      <c r="A345" s="45"/>
      <c r="B345" s="63"/>
    </row>
    <row r="346" spans="1:2" ht="12.75">
      <c r="A346" s="45"/>
      <c r="B346" s="43"/>
    </row>
    <row r="347" spans="1:2" ht="12.75">
      <c r="A347" s="45"/>
      <c r="B347" s="63"/>
    </row>
    <row r="348" spans="1:2" ht="12.75">
      <c r="A348" s="45"/>
      <c r="B348" s="43"/>
    </row>
    <row r="349" spans="1:2" ht="12.75">
      <c r="A349" s="45"/>
      <c r="B349" s="43"/>
    </row>
    <row r="350" spans="1:2" ht="12.75">
      <c r="A350" s="45"/>
      <c r="B350" s="43"/>
    </row>
    <row r="351" spans="1:2" ht="12.75">
      <c r="A351" s="62"/>
      <c r="B351" s="63"/>
    </row>
    <row r="352" spans="1:2" ht="12.75">
      <c r="A352" s="45"/>
      <c r="B352" s="43"/>
    </row>
    <row r="353" spans="1:2" ht="12.75">
      <c r="A353" s="62"/>
      <c r="B353" s="63"/>
    </row>
    <row r="354" spans="1:2" ht="12.75">
      <c r="A354" s="45"/>
      <c r="B354" s="43"/>
    </row>
    <row r="355" spans="1:2" ht="12.75">
      <c r="A355" s="62"/>
      <c r="B355" s="63"/>
    </row>
    <row r="356" spans="1:2" ht="12.75">
      <c r="A356" s="45"/>
      <c r="B356" s="43"/>
    </row>
    <row r="357" spans="1:2" ht="12.75">
      <c r="A357" s="62"/>
      <c r="B357" s="63"/>
    </row>
    <row r="358" spans="1:2" ht="12.75">
      <c r="A358" s="45"/>
      <c r="B358" s="43"/>
    </row>
    <row r="359" spans="1:2" ht="12.75">
      <c r="A359" s="62"/>
      <c r="B359" s="63"/>
    </row>
    <row r="360" spans="1:2" ht="12.75">
      <c r="A360" s="45"/>
      <c r="B360" s="43"/>
    </row>
    <row r="361" spans="1:2" ht="12.75">
      <c r="A361" s="62"/>
      <c r="B361" s="63"/>
    </row>
    <row r="362" spans="1:2" ht="12.75">
      <c r="A362" s="45"/>
      <c r="B362" s="43"/>
    </row>
    <row r="363" spans="1:2" ht="12.75">
      <c r="A363" s="62"/>
      <c r="B363" s="63"/>
    </row>
    <row r="364" spans="1:2" ht="12.75">
      <c r="A364" s="45"/>
      <c r="B364" s="43"/>
    </row>
    <row r="365" spans="1:2" ht="12.75">
      <c r="A365" s="62"/>
      <c r="B365" s="63"/>
    </row>
    <row r="366" spans="1:2" ht="12.75">
      <c r="A366" s="45"/>
      <c r="B366" s="43"/>
    </row>
    <row r="367" spans="1:2" ht="12.75">
      <c r="A367" s="62"/>
      <c r="B367" s="63"/>
    </row>
    <row r="368" spans="1:2" ht="12.75">
      <c r="A368" s="62"/>
      <c r="B368" s="63"/>
    </row>
    <row r="369" spans="1:2" ht="12.75">
      <c r="A369" s="45"/>
      <c r="B369" s="43"/>
    </row>
    <row r="370" spans="1:2" ht="12.75">
      <c r="A370" s="62"/>
      <c r="B370" s="63"/>
    </row>
    <row r="371" spans="1:2" ht="12.75">
      <c r="A371" s="45"/>
      <c r="B371" s="43"/>
    </row>
    <row r="372" spans="1:2" ht="12.75">
      <c r="A372" s="62"/>
      <c r="B372" s="63"/>
    </row>
    <row r="373" spans="1:2" ht="12.75">
      <c r="A373" s="45"/>
      <c r="B373" s="43"/>
    </row>
    <row r="374" spans="1:2" ht="12.75">
      <c r="A374" s="62"/>
      <c r="B374" s="63"/>
    </row>
    <row r="375" spans="1:2" ht="12.75">
      <c r="A375" s="62"/>
      <c r="B375" s="63"/>
    </row>
    <row r="376" spans="1:2" ht="12.75">
      <c r="A376" s="62"/>
      <c r="B376" s="63"/>
    </row>
    <row r="377" spans="1:2" ht="12.75">
      <c r="A377" s="45"/>
      <c r="B377" s="43"/>
    </row>
    <row r="378" spans="1:2" ht="12.75">
      <c r="A378" s="62"/>
      <c r="B378" s="63"/>
    </row>
    <row r="379" spans="1:2" ht="12.75">
      <c r="A379" s="45"/>
      <c r="B379" s="43"/>
    </row>
    <row r="380" spans="1:2" ht="12.75">
      <c r="A380" s="62"/>
      <c r="B380" s="63"/>
    </row>
    <row r="381" spans="1:2" ht="12.75">
      <c r="A381" s="45"/>
      <c r="B381" s="43"/>
    </row>
    <row r="382" spans="1:2" ht="12.75">
      <c r="A382" s="45"/>
      <c r="B382" s="63"/>
    </row>
    <row r="383" spans="1:2" ht="12.75">
      <c r="A383" s="45"/>
      <c r="B383" s="63"/>
    </row>
    <row r="384" spans="1:2" ht="12.75">
      <c r="A384" s="45"/>
      <c r="B384" s="63"/>
    </row>
    <row r="385" spans="1:2" ht="12.75">
      <c r="A385" s="45"/>
      <c r="B385" s="63"/>
    </row>
    <row r="386" spans="1:2" ht="12.75">
      <c r="A386" s="45"/>
      <c r="B386" s="63"/>
    </row>
    <row r="387" spans="1:2" ht="12.75">
      <c r="A387" s="45"/>
      <c r="B387" s="63"/>
    </row>
    <row r="388" spans="1:2" ht="12.75">
      <c r="A388" s="45"/>
      <c r="B388" s="63"/>
    </row>
    <row r="389" spans="1:2" ht="12.75">
      <c r="A389" s="45"/>
      <c r="B389" s="63"/>
    </row>
    <row r="390" spans="1:2" ht="12.75">
      <c r="A390" s="62"/>
      <c r="B390" s="63"/>
    </row>
    <row r="391" spans="1:2" ht="12.75">
      <c r="A391" s="45"/>
      <c r="B391" s="43"/>
    </row>
    <row r="392" spans="1:2" ht="12.75">
      <c r="A392" s="62"/>
      <c r="B392" s="63"/>
    </row>
    <row r="393" spans="1:2" ht="12.75">
      <c r="A393" s="45"/>
      <c r="B393" s="43"/>
    </row>
    <row r="394" spans="1:2" ht="12.75">
      <c r="A394" s="62"/>
      <c r="B394" s="63"/>
    </row>
    <row r="395" spans="1:2" ht="12.75">
      <c r="A395" s="45"/>
      <c r="B395" s="43"/>
    </row>
    <row r="396" spans="1:2" ht="12.75">
      <c r="A396" s="62"/>
      <c r="B396" s="63"/>
    </row>
    <row r="397" spans="1:2" ht="12.75">
      <c r="A397" s="45"/>
      <c r="B397" s="43"/>
    </row>
    <row r="398" spans="1:2" ht="12.75">
      <c r="A398" s="62"/>
      <c r="B398" s="63"/>
    </row>
    <row r="399" spans="1:2" ht="12.75">
      <c r="A399" s="45"/>
      <c r="B399" s="43"/>
    </row>
    <row r="400" spans="1:2" ht="12.75">
      <c r="A400" s="62"/>
      <c r="B400" s="63"/>
    </row>
    <row r="401" spans="1:2" ht="12.75">
      <c r="A401" s="45"/>
      <c r="B401" s="43"/>
    </row>
    <row r="402" spans="1:2" ht="12.75">
      <c r="A402" s="45"/>
      <c r="B402" s="63"/>
    </row>
    <row r="403" spans="1:2" ht="12.75">
      <c r="A403" s="45"/>
      <c r="B403" s="63"/>
    </row>
    <row r="404" spans="1:2" ht="12.75">
      <c r="A404" s="45"/>
      <c r="B404" s="63"/>
    </row>
    <row r="405" spans="1:2" ht="12.75">
      <c r="A405" s="45"/>
      <c r="B405" s="43"/>
    </row>
    <row r="406" spans="1:2" ht="12.75">
      <c r="A406" s="45"/>
      <c r="B406" s="63"/>
    </row>
    <row r="407" spans="1:2" ht="12.75">
      <c r="A407" s="45"/>
      <c r="B407" s="43"/>
    </row>
    <row r="408" spans="1:2" ht="12.75">
      <c r="A408" s="45"/>
      <c r="B408" s="63"/>
    </row>
    <row r="409" spans="1:2" ht="12.75">
      <c r="A409" s="45"/>
      <c r="B409" s="43"/>
    </row>
    <row r="410" spans="1:2" ht="12.75">
      <c r="A410" s="62"/>
      <c r="B410" s="63"/>
    </row>
    <row r="411" spans="1:2" ht="12.75">
      <c r="A411" s="45"/>
      <c r="B411" s="43"/>
    </row>
    <row r="412" spans="1:2" ht="12.75">
      <c r="A412" s="62"/>
      <c r="B412" s="63"/>
    </row>
    <row r="413" spans="1:2" ht="12.75">
      <c r="A413" s="62"/>
      <c r="B413" s="63"/>
    </row>
    <row r="414" spans="1:2" ht="12.75">
      <c r="A414" s="62"/>
      <c r="B414" s="63"/>
    </row>
    <row r="415" spans="1:2" ht="12.75">
      <c r="A415" s="45"/>
      <c r="B415" s="43"/>
    </row>
    <row r="416" spans="1:2" ht="12.75">
      <c r="A416" s="62"/>
      <c r="B416" s="63"/>
    </row>
    <row r="417" spans="1:2" ht="12.75">
      <c r="A417" s="62"/>
      <c r="B417" s="63"/>
    </row>
    <row r="418" spans="1:2" ht="12.75">
      <c r="A418" s="62"/>
      <c r="B418" s="63"/>
    </row>
    <row r="419" spans="1:2" ht="12.75">
      <c r="A419" s="45"/>
      <c r="B419" s="43"/>
    </row>
    <row r="420" spans="1:2" ht="12.75">
      <c r="A420" s="62"/>
      <c r="B420" s="63"/>
    </row>
    <row r="421" spans="1:2" ht="12.75">
      <c r="A421" s="45"/>
      <c r="B421" s="43"/>
    </row>
    <row r="422" spans="1:2" ht="12.75">
      <c r="A422" s="62"/>
      <c r="B422" s="63"/>
    </row>
    <row r="423" spans="1:2" ht="12.75">
      <c r="A423" s="45"/>
      <c r="B423" s="43"/>
    </row>
    <row r="424" spans="1:2" ht="12.75">
      <c r="A424" s="62"/>
      <c r="B424" s="63"/>
    </row>
    <row r="425" spans="1:2" ht="12.75">
      <c r="A425" s="45"/>
      <c r="B425" s="43"/>
    </row>
    <row r="426" spans="1:2" ht="12.75">
      <c r="A426" s="45"/>
      <c r="B426" s="43"/>
    </row>
    <row r="427" spans="1:2" ht="12.75">
      <c r="A427" s="45"/>
      <c r="B427" s="43"/>
    </row>
    <row r="428" spans="1:2" ht="12.75">
      <c r="A428" s="45"/>
      <c r="B428" s="43"/>
    </row>
    <row r="429" spans="1:2" ht="12.75">
      <c r="A429" s="45"/>
      <c r="B429" s="43"/>
    </row>
    <row r="430" spans="1:2" ht="12.75">
      <c r="A430" s="62"/>
      <c r="B430" s="63"/>
    </row>
    <row r="431" spans="1:2" ht="12.75">
      <c r="A431" s="45"/>
      <c r="B431" s="43"/>
    </row>
    <row r="432" spans="1:2" ht="12.75">
      <c r="A432" s="45"/>
      <c r="B432" s="43"/>
    </row>
    <row r="433" spans="1:2" ht="12.75">
      <c r="A433" s="45"/>
      <c r="B433" s="43"/>
    </row>
    <row r="434" spans="1:2" ht="12.75">
      <c r="A434" s="62"/>
      <c r="B434" s="63"/>
    </row>
    <row r="435" spans="1:2" ht="12.75">
      <c r="A435" s="45"/>
      <c r="B435" s="43"/>
    </row>
    <row r="436" spans="1:2" ht="12.75">
      <c r="A436" s="62"/>
      <c r="B436" s="63"/>
    </row>
    <row r="437" spans="1:2" ht="12.75">
      <c r="A437" s="45"/>
      <c r="B437" s="43"/>
    </row>
    <row r="438" spans="1:2" ht="12.75">
      <c r="A438" s="45"/>
      <c r="B438" s="43"/>
    </row>
    <row r="439" spans="1:2" ht="12.75">
      <c r="A439" s="45"/>
      <c r="B439" s="43"/>
    </row>
    <row r="440" spans="1:2" ht="12.75">
      <c r="A440" s="62"/>
      <c r="B440" s="43"/>
    </row>
    <row r="441" spans="1:2" ht="12.75">
      <c r="A441" s="45"/>
      <c r="B441" s="43"/>
    </row>
    <row r="442" spans="1:2" ht="12.75">
      <c r="A442" s="62"/>
      <c r="B442" s="43"/>
    </row>
    <row r="443" spans="1:2" ht="12.75">
      <c r="A443" s="45"/>
      <c r="B443" s="43"/>
    </row>
    <row r="444" spans="1:2" ht="12.75">
      <c r="A444" s="62"/>
      <c r="B444" s="43"/>
    </row>
    <row r="445" spans="1:2" ht="12.75">
      <c r="A445" s="45"/>
      <c r="B445" s="43"/>
    </row>
    <row r="447" spans="1:2" ht="12.75">
      <c r="A447" s="45"/>
      <c r="B447" s="43"/>
    </row>
    <row r="448" spans="1:2" ht="12.75">
      <c r="A448" s="62"/>
      <c r="B448" s="43"/>
    </row>
    <row r="449" spans="1:2" ht="12.75">
      <c r="A449" s="45"/>
      <c r="B449" s="43"/>
    </row>
    <row r="450" spans="1:2" ht="12.75">
      <c r="A450" s="62"/>
      <c r="B450" s="43"/>
    </row>
    <row r="451" spans="1:2" ht="12.75">
      <c r="A451" s="45"/>
      <c r="B451" s="43"/>
    </row>
    <row r="452" spans="1:2" ht="12.75">
      <c r="A452" s="62"/>
      <c r="B452" s="43"/>
    </row>
    <row r="453" spans="1:2" ht="12.75">
      <c r="A453" s="45"/>
      <c r="B453" s="43"/>
    </row>
    <row r="454" spans="1:2" ht="12.75">
      <c r="A454" s="62"/>
      <c r="B454" s="43"/>
    </row>
    <row r="455" spans="1:2" ht="12.75">
      <c r="A455" s="45"/>
      <c r="B455" s="43"/>
    </row>
    <row r="456" spans="1:2" ht="12.75">
      <c r="A456" s="62"/>
      <c r="B456" s="43"/>
    </row>
    <row r="457" spans="1:2" ht="12.75">
      <c r="A457" s="45"/>
      <c r="B457" s="43"/>
    </row>
    <row r="458" spans="1:2" ht="12.75">
      <c r="A458" s="45"/>
      <c r="B458" s="43"/>
    </row>
    <row r="459" spans="1:2" ht="12.75">
      <c r="A459" s="45"/>
      <c r="B459" s="43"/>
    </row>
    <row r="460" spans="1:2" ht="12.75">
      <c r="A460" s="62"/>
      <c r="B460" s="43"/>
    </row>
    <row r="461" spans="1:2" ht="12.75">
      <c r="A461" s="45"/>
      <c r="B461" s="43"/>
    </row>
    <row r="462" spans="1:2" ht="12.75">
      <c r="A462" s="62"/>
      <c r="B462" s="43"/>
    </row>
    <row r="463" spans="1:2" ht="12.75">
      <c r="A463" s="45"/>
      <c r="B463" s="43"/>
    </row>
    <row r="464" spans="1:2" ht="12.75">
      <c r="A464" s="62"/>
      <c r="B464" s="43"/>
    </row>
    <row r="465" spans="1:2" ht="12.75">
      <c r="A465" s="45"/>
      <c r="B465" s="43"/>
    </row>
    <row r="466" spans="1:2" ht="12.75">
      <c r="A466" s="62"/>
      <c r="B466" s="43"/>
    </row>
    <row r="467" spans="1:2" ht="12.75">
      <c r="A467" s="45"/>
      <c r="B467" s="43"/>
    </row>
    <row r="468" spans="1:2" ht="12.75">
      <c r="A468" s="62"/>
      <c r="B468" s="43"/>
    </row>
    <row r="469" spans="1:2" ht="12.75">
      <c r="A469" s="45"/>
      <c r="B469" s="43"/>
    </row>
    <row r="470" spans="1:2" ht="12.75">
      <c r="A470" s="62"/>
      <c r="B470" s="43"/>
    </row>
    <row r="471" spans="1:2" ht="12.75">
      <c r="A471" s="45"/>
      <c r="B471" s="43"/>
    </row>
    <row r="472" spans="1:2" ht="12.75">
      <c r="A472" s="62"/>
      <c r="B472" s="43"/>
    </row>
    <row r="473" spans="1:2" ht="12.75">
      <c r="A473" s="45"/>
      <c r="B473" s="43"/>
    </row>
    <row r="474" spans="1:2" ht="12.75">
      <c r="A474" s="62"/>
      <c r="B474" s="43"/>
    </row>
    <row r="475" spans="1:2" ht="12.75">
      <c r="A475" s="45"/>
      <c r="B475" s="43"/>
    </row>
    <row r="476" spans="1:2" ht="12.75">
      <c r="A476" s="62"/>
      <c r="B476" s="43"/>
    </row>
    <row r="477" spans="1:2" ht="12.75">
      <c r="A477" s="45"/>
      <c r="B477" s="43"/>
    </row>
    <row r="478" spans="1:2" ht="12.75">
      <c r="A478" s="45"/>
      <c r="B478" s="43"/>
    </row>
    <row r="479" spans="1:2" ht="12.75">
      <c r="A479" s="45"/>
      <c r="B479" s="43"/>
    </row>
    <row r="480" spans="1:2" ht="12.75">
      <c r="A480" s="45"/>
      <c r="B480" s="43"/>
    </row>
    <row r="481" spans="1:2" ht="12.75">
      <c r="A481" s="45"/>
      <c r="B481" s="43"/>
    </row>
    <row r="482" spans="1:2" ht="12.75">
      <c r="A482" s="62"/>
      <c r="B482" s="43"/>
    </row>
    <row r="483" spans="1:2" ht="12.75">
      <c r="A483" s="45"/>
      <c r="B483" s="43"/>
    </row>
    <row r="484" spans="1:2" ht="12.75">
      <c r="A484" s="45"/>
      <c r="B484" s="43"/>
    </row>
    <row r="485" spans="1:2" ht="12.75">
      <c r="A485" s="45"/>
      <c r="B485" s="43"/>
    </row>
    <row r="486" spans="1:2" ht="12.75">
      <c r="A486" s="45"/>
      <c r="B486" s="43"/>
    </row>
    <row r="487" spans="1:2" ht="12.75">
      <c r="A487" s="45"/>
      <c r="B487" s="43"/>
    </row>
    <row r="488" spans="1:2" ht="12.75">
      <c r="A488" s="62"/>
      <c r="B488" s="43"/>
    </row>
    <row r="489" spans="1:2" ht="12.75">
      <c r="A489" s="45"/>
      <c r="B489" s="43"/>
    </row>
    <row r="490" spans="1:2" ht="12.75">
      <c r="A490" s="45"/>
      <c r="B490" s="43"/>
    </row>
    <row r="491" spans="1:2" ht="12.75">
      <c r="A491" s="45"/>
      <c r="B491" s="43"/>
    </row>
    <row r="492" spans="1:2" ht="12.75">
      <c r="A492" s="45"/>
      <c r="B492" s="43"/>
    </row>
    <row r="493" spans="1:2" ht="12.75">
      <c r="A493" s="45"/>
      <c r="B493" s="43"/>
    </row>
    <row r="494" spans="1:2" ht="12.75">
      <c r="A494" s="45"/>
      <c r="B494" s="43"/>
    </row>
    <row r="495" spans="1:2" ht="12.75">
      <c r="A495" s="45"/>
      <c r="B495" s="43"/>
    </row>
    <row r="496" spans="1:2" ht="12.75">
      <c r="A496" s="45"/>
      <c r="B496" s="43"/>
    </row>
    <row r="497" spans="1:2" ht="12.75">
      <c r="A497" s="45"/>
      <c r="B497" s="43"/>
    </row>
    <row r="498" spans="1:2" ht="12.75">
      <c r="A498" s="62"/>
      <c r="B498" s="43"/>
    </row>
    <row r="499" spans="1:2" ht="12.75">
      <c r="A499" s="45"/>
      <c r="B499" s="43"/>
    </row>
    <row r="500" spans="1:2" ht="12.75">
      <c r="A500" s="45"/>
      <c r="B500" s="43"/>
    </row>
    <row r="501" spans="1:2" ht="12.75">
      <c r="A501" s="45"/>
      <c r="B501" s="43"/>
    </row>
    <row r="502" spans="1:2" ht="12.75">
      <c r="A502" s="45"/>
      <c r="B502" s="43"/>
    </row>
    <row r="503" spans="1:2" ht="12.75">
      <c r="A503" s="45"/>
      <c r="B503" s="43"/>
    </row>
    <row r="504" spans="1:2" ht="12.75">
      <c r="A504" s="62"/>
      <c r="B504" s="43"/>
    </row>
    <row r="505" spans="1:2" ht="12.75">
      <c r="A505" s="45"/>
      <c r="B505" s="43"/>
    </row>
    <row r="506" spans="1:2" ht="12.75">
      <c r="A506" s="62"/>
      <c r="B506" s="43"/>
    </row>
    <row r="507" spans="1:2" ht="12.75">
      <c r="A507" s="45"/>
      <c r="B507" s="43"/>
    </row>
    <row r="508" spans="1:2" ht="12.75">
      <c r="A508" s="62"/>
      <c r="B508" s="43"/>
    </row>
    <row r="509" spans="1:2" ht="12.75">
      <c r="A509" s="45"/>
      <c r="B509" s="43"/>
    </row>
    <row r="510" spans="1:2" ht="12.75">
      <c r="A510" s="45"/>
      <c r="B510" s="43"/>
    </row>
    <row r="511" spans="1:2" ht="12.75">
      <c r="A511" s="45"/>
      <c r="B511" s="43"/>
    </row>
    <row r="512" spans="1:2" ht="12.75">
      <c r="A512" s="62"/>
      <c r="B512" s="43"/>
    </row>
    <row r="513" spans="1:2" ht="12.75">
      <c r="A513" s="45"/>
      <c r="B513" s="43"/>
    </row>
    <row r="514" spans="1:2" ht="12.75">
      <c r="A514" s="62"/>
      <c r="B514" s="43"/>
    </row>
    <row r="515" spans="1:2" ht="12.75">
      <c r="A515" s="45"/>
      <c r="B515" s="43"/>
    </row>
    <row r="516" spans="1:2" ht="12.75">
      <c r="A516" s="62"/>
      <c r="B516" s="43"/>
    </row>
    <row r="517" spans="1:2" ht="12.75">
      <c r="A517" s="45"/>
      <c r="B517" s="43"/>
    </row>
    <row r="518" spans="1:2" ht="12.75">
      <c r="A518" s="62"/>
      <c r="B518" s="43"/>
    </row>
    <row r="519" spans="1:2" ht="12.75">
      <c r="A519" s="45"/>
      <c r="B519" s="43"/>
    </row>
    <row r="520" spans="1:2" ht="12.75">
      <c r="A520" s="62"/>
      <c r="B520" s="43"/>
    </row>
    <row r="521" spans="1:2" ht="12.75">
      <c r="A521" s="45"/>
      <c r="B521" s="43"/>
    </row>
    <row r="522" spans="1:2" ht="12.75">
      <c r="A522" s="62"/>
      <c r="B522" s="43"/>
    </row>
    <row r="523" spans="1:2" ht="12.75">
      <c r="A523" s="45"/>
      <c r="B523" s="43"/>
    </row>
    <row r="524" spans="1:2" ht="12.75">
      <c r="A524" s="62"/>
      <c r="B524" s="43"/>
    </row>
    <row r="525" spans="1:2" ht="12.75">
      <c r="A525" s="45"/>
      <c r="B525" s="43"/>
    </row>
    <row r="526" spans="1:2" ht="12.75">
      <c r="A526" s="62"/>
      <c r="B526" s="43"/>
    </row>
    <row r="527" spans="1:2" ht="12.75">
      <c r="A527" s="45"/>
      <c r="B527" s="43"/>
    </row>
    <row r="528" spans="1:2" ht="12.75">
      <c r="A528" s="62"/>
      <c r="B528" s="43"/>
    </row>
    <row r="529" spans="1:2" ht="12.75">
      <c r="A529" s="45"/>
      <c r="B529" s="43"/>
    </row>
  </sheetData>
  <sheetProtection/>
  <mergeCells count="2">
    <mergeCell ref="B154:F154"/>
    <mergeCell ref="B2:F2"/>
  </mergeCells>
  <printOptions/>
  <pageMargins left="0.7" right="0.7" top="0.75" bottom="0.75" header="0.3" footer="0.3"/>
  <pageSetup horizontalDpi="600" verticalDpi="600" orientation="portrait" paperSize="9" r:id="rId1"/>
  <headerFooter>
    <oddHeader>&amp;R&amp;A</oddHeader>
    <oddFooter>&amp;C&amp;P/&amp;N</oddFooter>
  </headerFooter>
  <rowBreaks count="1" manualBreakCount="1"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Boštjan Kravos</cp:lastModifiedBy>
  <cp:lastPrinted>2016-04-26T08:59:28Z</cp:lastPrinted>
  <dcterms:created xsi:type="dcterms:W3CDTF">2007-01-18T09:39:47Z</dcterms:created>
  <dcterms:modified xsi:type="dcterms:W3CDTF">2016-05-06T11:42:19Z</dcterms:modified>
  <cp:category/>
  <cp:version/>
  <cp:contentType/>
  <cp:contentStatus/>
</cp:coreProperties>
</file>